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реж\Dropbox (Svoiadacha)\ДНП\СТАРОЕ СЕЛО\ИНФРАСТРУКТУРА\"/>
    </mc:Choice>
  </mc:AlternateContent>
  <bookViews>
    <workbookView xWindow="0" yWindow="0" windowWidth="24000" windowHeight="9135" activeTab="1"/>
  </bookViews>
  <sheets>
    <sheet name="Договор" sheetId="11" r:id="rId1"/>
    <sheet name="СВОД_2014" sheetId="1" r:id="rId2"/>
    <sheet name="апр.14" sheetId="2" r:id="rId3"/>
    <sheet name="май.14" sheetId="3" r:id="rId4"/>
    <sheet name="июн.14" sheetId="4" r:id="rId5"/>
    <sheet name="июл.14" sheetId="5" r:id="rId6"/>
    <sheet name="авг.14" sheetId="6" r:id="rId7"/>
    <sheet name="сен.14" sheetId="7" r:id="rId8"/>
    <sheet name="окт.14" sheetId="8" r:id="rId9"/>
    <sheet name="ноя.14" sheetId="9" r:id="rId10"/>
    <sheet name="дек.14" sheetId="10" r:id="rId11"/>
  </sheets>
  <definedNames>
    <definedName name="_xlnm._FilterDatabase" localSheetId="6" hidden="1">авг.14!$A$5:$I$342</definedName>
    <definedName name="_xlnm._FilterDatabase" localSheetId="2" hidden="1">апр.14!$A$5:$I$342</definedName>
    <definedName name="_xlnm._FilterDatabase" localSheetId="5" hidden="1">июл.14!$A$5:$I$342</definedName>
    <definedName name="_xlnm._FilterDatabase" localSheetId="4" hidden="1">июн.14!$A$5:$I$342</definedName>
    <definedName name="_xlnm._FilterDatabase" localSheetId="3" hidden="1">май.14!$A$5:$I$342</definedName>
    <definedName name="_xlnm._FilterDatabase" localSheetId="1" hidden="1">СВОД_2014!$A$5:$R$343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1" i="1" l="1"/>
  <c r="I341" i="8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2" i="1"/>
  <c r="F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6" i="1"/>
  <c r="O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6" i="1"/>
  <c r="F201" i="8"/>
  <c r="F84" i="8"/>
  <c r="F87" i="8"/>
  <c r="F26" i="8"/>
  <c r="F85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2" i="8"/>
  <c r="I6" i="8"/>
  <c r="B285" i="8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284" i="8"/>
  <c r="B276" i="8"/>
  <c r="B277" i="8" s="1"/>
  <c r="B278" i="8" s="1"/>
  <c r="B279" i="8" s="1"/>
  <c r="B280" i="8" s="1"/>
  <c r="B281" i="8" s="1"/>
  <c r="B282" i="8" s="1"/>
  <c r="B264" i="8"/>
  <c r="B265" i="8" s="1"/>
  <c r="B266" i="8" s="1"/>
  <c r="B267" i="8" s="1"/>
  <c r="E262" i="8"/>
  <c r="B237" i="8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36" i="8"/>
  <c r="E234" i="8"/>
  <c r="B170" i="8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169" i="8"/>
  <c r="E167" i="8"/>
  <c r="B139" i="8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38" i="8"/>
  <c r="E132" i="8"/>
  <c r="B125" i="8"/>
  <c r="B126" i="8" s="1"/>
  <c r="B127" i="8" s="1"/>
  <c r="B128" i="8" s="1"/>
  <c r="B129" i="8" s="1"/>
  <c r="B130" i="8" s="1"/>
  <c r="B131" i="8" s="1"/>
  <c r="B124" i="8"/>
  <c r="B114" i="8"/>
  <c r="B115" i="8" s="1"/>
  <c r="B116" i="8" s="1"/>
  <c r="B117" i="8" s="1"/>
  <c r="B118" i="8" s="1"/>
  <c r="B119" i="8" s="1"/>
  <c r="B120" i="8" s="1"/>
  <c r="B121" i="8" s="1"/>
  <c r="B122" i="8" s="1"/>
  <c r="B113" i="8"/>
  <c r="E110" i="8"/>
  <c r="E74" i="8"/>
  <c r="E68" i="8"/>
  <c r="E56" i="8"/>
  <c r="E54" i="8"/>
  <c r="E53" i="8"/>
  <c r="E29" i="8"/>
  <c r="E23" i="8"/>
  <c r="E22" i="8"/>
  <c r="E18" i="8"/>
  <c r="E17" i="8"/>
  <c r="E13" i="8"/>
  <c r="E7" i="8"/>
  <c r="F24" i="7"/>
  <c r="F77" i="7"/>
  <c r="F15" i="7"/>
  <c r="F26" i="7"/>
  <c r="F136" i="7"/>
  <c r="F18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6" i="7"/>
  <c r="B284" i="7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276" i="7"/>
  <c r="B277" i="7" s="1"/>
  <c r="B278" i="7" s="1"/>
  <c r="B279" i="7" s="1"/>
  <c r="B280" i="7" s="1"/>
  <c r="B281" i="7" s="1"/>
  <c r="B282" i="7" s="1"/>
  <c r="B264" i="7"/>
  <c r="B265" i="7" s="1"/>
  <c r="B266" i="7" s="1"/>
  <c r="B267" i="7" s="1"/>
  <c r="E262" i="7"/>
  <c r="B236" i="7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E234" i="7"/>
  <c r="B170" i="7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169" i="7"/>
  <c r="E167" i="7"/>
  <c r="B138" i="7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E132" i="7"/>
  <c r="B124" i="7"/>
  <c r="B125" i="7" s="1"/>
  <c r="B126" i="7" s="1"/>
  <c r="B127" i="7" s="1"/>
  <c r="B128" i="7" s="1"/>
  <c r="B129" i="7" s="1"/>
  <c r="B130" i="7" s="1"/>
  <c r="B131" i="7" s="1"/>
  <c r="B114" i="7"/>
  <c r="B115" i="7" s="1"/>
  <c r="B116" i="7" s="1"/>
  <c r="B117" i="7" s="1"/>
  <c r="B118" i="7" s="1"/>
  <c r="B119" i="7" s="1"/>
  <c r="B120" i="7" s="1"/>
  <c r="B121" i="7" s="1"/>
  <c r="B122" i="7" s="1"/>
  <c r="B113" i="7"/>
  <c r="E110" i="7"/>
  <c r="E74" i="7"/>
  <c r="E68" i="7"/>
  <c r="E56" i="7"/>
  <c r="E54" i="7"/>
  <c r="E53" i="7"/>
  <c r="E29" i="7"/>
  <c r="E23" i="7"/>
  <c r="E22" i="7"/>
  <c r="E18" i="7"/>
  <c r="E17" i="7"/>
  <c r="E13" i="7"/>
  <c r="E7" i="7"/>
  <c r="F47" i="6"/>
  <c r="F84" i="6"/>
  <c r="F111" i="6"/>
  <c r="F61" i="3" l="1"/>
  <c r="M7" i="1" l="1"/>
  <c r="M8" i="1"/>
  <c r="K8" i="1" s="1"/>
  <c r="M9" i="1"/>
  <c r="M10" i="1"/>
  <c r="M11" i="1"/>
  <c r="K11" i="1" s="1"/>
  <c r="M12" i="1"/>
  <c r="K12" i="1" s="1"/>
  <c r="M13" i="1"/>
  <c r="M14" i="1"/>
  <c r="M15" i="1"/>
  <c r="M16" i="1"/>
  <c r="K16" i="1" s="1"/>
  <c r="M17" i="1"/>
  <c r="M18" i="1"/>
  <c r="M19" i="1"/>
  <c r="M20" i="1"/>
  <c r="M21" i="1"/>
  <c r="M22" i="1"/>
  <c r="M23" i="1"/>
  <c r="M24" i="1"/>
  <c r="K24" i="1" s="1"/>
  <c r="M25" i="1"/>
  <c r="M26" i="1"/>
  <c r="M27" i="1"/>
  <c r="K27" i="1" s="1"/>
  <c r="M28" i="1"/>
  <c r="K28" i="1" s="1"/>
  <c r="M29" i="1"/>
  <c r="M30" i="1"/>
  <c r="M31" i="1"/>
  <c r="M32" i="1"/>
  <c r="K32" i="1" s="1"/>
  <c r="M33" i="1"/>
  <c r="M34" i="1"/>
  <c r="M35" i="1"/>
  <c r="M36" i="1"/>
  <c r="K36" i="1" s="1"/>
  <c r="M37" i="1"/>
  <c r="M38" i="1"/>
  <c r="M39" i="1"/>
  <c r="M40" i="1"/>
  <c r="K40" i="1" s="1"/>
  <c r="M41" i="1"/>
  <c r="M42" i="1"/>
  <c r="M43" i="1"/>
  <c r="M44" i="1"/>
  <c r="K44" i="1" s="1"/>
  <c r="M45" i="1"/>
  <c r="M46" i="1"/>
  <c r="M47" i="1"/>
  <c r="M48" i="1"/>
  <c r="K48" i="1" s="1"/>
  <c r="E48" i="1" s="1"/>
  <c r="M49" i="1"/>
  <c r="M50" i="1"/>
  <c r="M51" i="1"/>
  <c r="M52" i="1"/>
  <c r="K52" i="1" s="1"/>
  <c r="M53" i="1"/>
  <c r="M54" i="1"/>
  <c r="M55" i="1"/>
  <c r="M56" i="1"/>
  <c r="K56" i="1" s="1"/>
  <c r="M57" i="1"/>
  <c r="M58" i="1"/>
  <c r="M59" i="1"/>
  <c r="M60" i="1"/>
  <c r="K60" i="1" s="1"/>
  <c r="M61" i="1"/>
  <c r="M62" i="1"/>
  <c r="M63" i="1"/>
  <c r="M64" i="1"/>
  <c r="K64" i="1" s="1"/>
  <c r="M65" i="1"/>
  <c r="M66" i="1"/>
  <c r="M67" i="1"/>
  <c r="M68" i="1"/>
  <c r="M69" i="1"/>
  <c r="M70" i="1"/>
  <c r="M71" i="1"/>
  <c r="M72" i="1"/>
  <c r="K72" i="1" s="1"/>
  <c r="M73" i="1"/>
  <c r="M74" i="1"/>
  <c r="M75" i="1"/>
  <c r="K75" i="1" s="1"/>
  <c r="M76" i="1"/>
  <c r="K76" i="1" s="1"/>
  <c r="M77" i="1"/>
  <c r="M78" i="1"/>
  <c r="M79" i="1"/>
  <c r="M80" i="1"/>
  <c r="K80" i="1" s="1"/>
  <c r="M81" i="1"/>
  <c r="M82" i="1"/>
  <c r="M83" i="1"/>
  <c r="M84" i="1"/>
  <c r="K84" i="1" s="1"/>
  <c r="M85" i="1"/>
  <c r="M86" i="1"/>
  <c r="M87" i="1"/>
  <c r="M88" i="1"/>
  <c r="K88" i="1" s="1"/>
  <c r="M89" i="1"/>
  <c r="M90" i="1"/>
  <c r="M91" i="1"/>
  <c r="M92" i="1"/>
  <c r="K92" i="1" s="1"/>
  <c r="M93" i="1"/>
  <c r="K93" i="1" s="1"/>
  <c r="M94" i="1"/>
  <c r="M95" i="1"/>
  <c r="M96" i="1"/>
  <c r="K96" i="1" s="1"/>
  <c r="M97" i="1"/>
  <c r="M98" i="1"/>
  <c r="M99" i="1"/>
  <c r="K99" i="1" s="1"/>
  <c r="M100" i="1"/>
  <c r="K100" i="1" s="1"/>
  <c r="M101" i="1"/>
  <c r="M102" i="1"/>
  <c r="M103" i="1"/>
  <c r="M104" i="1"/>
  <c r="M105" i="1"/>
  <c r="M106" i="1"/>
  <c r="M107" i="1"/>
  <c r="M108" i="1"/>
  <c r="K108" i="1" s="1"/>
  <c r="M109" i="1"/>
  <c r="M110" i="1"/>
  <c r="M111" i="1"/>
  <c r="M112" i="1"/>
  <c r="K112" i="1" s="1"/>
  <c r="M113" i="1"/>
  <c r="M114" i="1"/>
  <c r="M115" i="1"/>
  <c r="M116" i="1"/>
  <c r="K116" i="1" s="1"/>
  <c r="M117" i="1"/>
  <c r="M118" i="1"/>
  <c r="M119" i="1"/>
  <c r="M120" i="1"/>
  <c r="K120" i="1" s="1"/>
  <c r="M121" i="1"/>
  <c r="M122" i="1"/>
  <c r="M123" i="1"/>
  <c r="K123" i="1" s="1"/>
  <c r="M124" i="1"/>
  <c r="K124" i="1" s="1"/>
  <c r="M125" i="1"/>
  <c r="M126" i="1"/>
  <c r="M127" i="1"/>
  <c r="M128" i="1"/>
  <c r="K128" i="1" s="1"/>
  <c r="M129" i="1"/>
  <c r="M130" i="1"/>
  <c r="M131" i="1"/>
  <c r="M132" i="1"/>
  <c r="K132" i="1" s="1"/>
  <c r="M133" i="1"/>
  <c r="M134" i="1"/>
  <c r="M135" i="1"/>
  <c r="M136" i="1"/>
  <c r="K136" i="1" s="1"/>
  <c r="M137" i="1"/>
  <c r="M138" i="1"/>
  <c r="M139" i="1"/>
  <c r="M140" i="1"/>
  <c r="K140" i="1" s="1"/>
  <c r="M141" i="1"/>
  <c r="M142" i="1"/>
  <c r="M143" i="1"/>
  <c r="M144" i="1"/>
  <c r="K144" i="1" s="1"/>
  <c r="M145" i="1"/>
  <c r="M146" i="1"/>
  <c r="M147" i="1"/>
  <c r="M148" i="1"/>
  <c r="K148" i="1" s="1"/>
  <c r="M149" i="1"/>
  <c r="M150" i="1"/>
  <c r="M151" i="1"/>
  <c r="M152" i="1"/>
  <c r="M153" i="1"/>
  <c r="M154" i="1"/>
  <c r="M155" i="1"/>
  <c r="M156" i="1"/>
  <c r="M157" i="1"/>
  <c r="M158" i="1"/>
  <c r="M159" i="1"/>
  <c r="M160" i="1"/>
  <c r="K160" i="1" s="1"/>
  <c r="M161" i="1"/>
  <c r="M162" i="1"/>
  <c r="M163" i="1"/>
  <c r="K163" i="1" s="1"/>
  <c r="M164" i="1"/>
  <c r="K164" i="1" s="1"/>
  <c r="M165" i="1"/>
  <c r="M166" i="1"/>
  <c r="M167" i="1"/>
  <c r="M168" i="1"/>
  <c r="K168" i="1" s="1"/>
  <c r="M169" i="1"/>
  <c r="M170" i="1"/>
  <c r="M171" i="1"/>
  <c r="M172" i="1"/>
  <c r="K172" i="1" s="1"/>
  <c r="M173" i="1"/>
  <c r="M174" i="1"/>
  <c r="M175" i="1"/>
  <c r="M176" i="1"/>
  <c r="K176" i="1" s="1"/>
  <c r="M177" i="1"/>
  <c r="M178" i="1"/>
  <c r="M179" i="1"/>
  <c r="M180" i="1"/>
  <c r="K180" i="1" s="1"/>
  <c r="M181" i="1"/>
  <c r="M182" i="1"/>
  <c r="M183" i="1"/>
  <c r="M184" i="1"/>
  <c r="M185" i="1"/>
  <c r="M186" i="1"/>
  <c r="M187" i="1"/>
  <c r="K187" i="1" s="1"/>
  <c r="M188" i="1"/>
  <c r="K188" i="1" s="1"/>
  <c r="M189" i="1"/>
  <c r="M190" i="1"/>
  <c r="M191" i="1"/>
  <c r="M192" i="1"/>
  <c r="K192" i="1" s="1"/>
  <c r="M193" i="1"/>
  <c r="M194" i="1"/>
  <c r="M195" i="1"/>
  <c r="M196" i="1"/>
  <c r="K196" i="1" s="1"/>
  <c r="M197" i="1"/>
  <c r="M198" i="1"/>
  <c r="M199" i="1"/>
  <c r="M200" i="1"/>
  <c r="K200" i="1" s="1"/>
  <c r="M201" i="1"/>
  <c r="M202" i="1"/>
  <c r="M203" i="1"/>
  <c r="M204" i="1"/>
  <c r="M205" i="1"/>
  <c r="M206" i="1"/>
  <c r="M207" i="1"/>
  <c r="M208" i="1"/>
  <c r="K208" i="1" s="1"/>
  <c r="M209" i="1"/>
  <c r="M210" i="1"/>
  <c r="M211" i="1"/>
  <c r="M212" i="1"/>
  <c r="K212" i="1" s="1"/>
  <c r="M213" i="1"/>
  <c r="M214" i="1"/>
  <c r="M215" i="1"/>
  <c r="M216" i="1"/>
  <c r="K216" i="1" s="1"/>
  <c r="M217" i="1"/>
  <c r="M218" i="1"/>
  <c r="M219" i="1"/>
  <c r="K219" i="1" s="1"/>
  <c r="M220" i="1"/>
  <c r="K220" i="1" s="1"/>
  <c r="M221" i="1"/>
  <c r="K221" i="1" s="1"/>
  <c r="M222" i="1"/>
  <c r="M223" i="1"/>
  <c r="M224" i="1"/>
  <c r="K224" i="1" s="1"/>
  <c r="M225" i="1"/>
  <c r="M226" i="1"/>
  <c r="M227" i="1"/>
  <c r="M228" i="1"/>
  <c r="K228" i="1" s="1"/>
  <c r="M229" i="1"/>
  <c r="M230" i="1"/>
  <c r="M231" i="1"/>
  <c r="M232" i="1"/>
  <c r="K232" i="1" s="1"/>
  <c r="M233" i="1"/>
  <c r="M234" i="1"/>
  <c r="M235" i="1"/>
  <c r="M236" i="1"/>
  <c r="K236" i="1" s="1"/>
  <c r="M237" i="1"/>
  <c r="M238" i="1"/>
  <c r="M239" i="1"/>
  <c r="M240" i="1"/>
  <c r="M241" i="1"/>
  <c r="M242" i="1"/>
  <c r="M243" i="1"/>
  <c r="M244" i="1"/>
  <c r="K244" i="1" s="1"/>
  <c r="M245" i="1"/>
  <c r="M246" i="1"/>
  <c r="M247" i="1"/>
  <c r="M248" i="1"/>
  <c r="K248" i="1" s="1"/>
  <c r="M249" i="1"/>
  <c r="M250" i="1"/>
  <c r="M251" i="1"/>
  <c r="K251" i="1" s="1"/>
  <c r="M252" i="1"/>
  <c r="K252" i="1" s="1"/>
  <c r="M253" i="1"/>
  <c r="M254" i="1"/>
  <c r="M255" i="1"/>
  <c r="M256" i="1"/>
  <c r="K256" i="1" s="1"/>
  <c r="M257" i="1"/>
  <c r="M258" i="1"/>
  <c r="M259" i="1"/>
  <c r="M260" i="1"/>
  <c r="K260" i="1" s="1"/>
  <c r="M261" i="1"/>
  <c r="M262" i="1"/>
  <c r="M263" i="1"/>
  <c r="M264" i="1"/>
  <c r="K264" i="1" s="1"/>
  <c r="M265" i="1"/>
  <c r="M266" i="1"/>
  <c r="M267" i="1"/>
  <c r="M268" i="1"/>
  <c r="K268" i="1" s="1"/>
  <c r="M269" i="1"/>
  <c r="M270" i="1"/>
  <c r="M271" i="1"/>
  <c r="M272" i="1"/>
  <c r="K272" i="1" s="1"/>
  <c r="M273" i="1"/>
  <c r="M274" i="1"/>
  <c r="M275" i="1"/>
  <c r="M276" i="1"/>
  <c r="K276" i="1" s="1"/>
  <c r="M277" i="1"/>
  <c r="M278" i="1"/>
  <c r="M279" i="1"/>
  <c r="M280" i="1"/>
  <c r="K280" i="1" s="1"/>
  <c r="M281" i="1"/>
  <c r="M282" i="1"/>
  <c r="M283" i="1"/>
  <c r="K283" i="1" s="1"/>
  <c r="M284" i="1"/>
  <c r="K284" i="1" s="1"/>
  <c r="M285" i="1"/>
  <c r="M286" i="1"/>
  <c r="M287" i="1"/>
  <c r="M288" i="1"/>
  <c r="K288" i="1" s="1"/>
  <c r="M289" i="1"/>
  <c r="M290" i="1"/>
  <c r="M291" i="1"/>
  <c r="M292" i="1"/>
  <c r="M293" i="1"/>
  <c r="M294" i="1"/>
  <c r="M295" i="1"/>
  <c r="M296" i="1"/>
  <c r="K296" i="1" s="1"/>
  <c r="M297" i="1"/>
  <c r="M298" i="1"/>
  <c r="M299" i="1"/>
  <c r="M300" i="1"/>
  <c r="K300" i="1" s="1"/>
  <c r="M301" i="1"/>
  <c r="M302" i="1"/>
  <c r="M303" i="1"/>
  <c r="M304" i="1"/>
  <c r="K304" i="1" s="1"/>
  <c r="M305" i="1"/>
  <c r="M306" i="1"/>
  <c r="M307" i="1"/>
  <c r="M308" i="1"/>
  <c r="K308" i="1" s="1"/>
  <c r="M309" i="1"/>
  <c r="M310" i="1"/>
  <c r="M311" i="1"/>
  <c r="M312" i="1"/>
  <c r="K312" i="1" s="1"/>
  <c r="M313" i="1"/>
  <c r="M314" i="1"/>
  <c r="M315" i="1"/>
  <c r="M316" i="1"/>
  <c r="K316" i="1" s="1"/>
  <c r="M317" i="1"/>
  <c r="M318" i="1"/>
  <c r="M319" i="1"/>
  <c r="M320" i="1"/>
  <c r="K320" i="1" s="1"/>
  <c r="M321" i="1"/>
  <c r="M322" i="1"/>
  <c r="M323" i="1"/>
  <c r="M324" i="1"/>
  <c r="K324" i="1" s="1"/>
  <c r="M325" i="1"/>
  <c r="M326" i="1"/>
  <c r="M327" i="1"/>
  <c r="M328" i="1"/>
  <c r="K328" i="1" s="1"/>
  <c r="M329" i="1"/>
  <c r="M330" i="1"/>
  <c r="M331" i="1"/>
  <c r="M332" i="1"/>
  <c r="K332" i="1" s="1"/>
  <c r="M333" i="1"/>
  <c r="M334" i="1"/>
  <c r="M335" i="1"/>
  <c r="M336" i="1"/>
  <c r="K336" i="1" s="1"/>
  <c r="M337" i="1"/>
  <c r="M338" i="1"/>
  <c r="M339" i="1"/>
  <c r="M340" i="1"/>
  <c r="K340" i="1" s="1"/>
  <c r="M341" i="1"/>
  <c r="M342" i="1"/>
  <c r="M6" i="1"/>
  <c r="F137" i="6"/>
  <c r="F69" i="6"/>
  <c r="L7" i="1"/>
  <c r="K7" i="1" s="1"/>
  <c r="L8" i="1"/>
  <c r="L9" i="1"/>
  <c r="L10" i="1"/>
  <c r="L11" i="1"/>
  <c r="L12" i="1"/>
  <c r="L13" i="1"/>
  <c r="L14" i="1"/>
  <c r="L15" i="1"/>
  <c r="K15" i="1" s="1"/>
  <c r="L16" i="1"/>
  <c r="L17" i="1"/>
  <c r="L18" i="1"/>
  <c r="L19" i="1"/>
  <c r="K19" i="1" s="1"/>
  <c r="L20" i="1"/>
  <c r="L21" i="1"/>
  <c r="L22" i="1"/>
  <c r="L23" i="1"/>
  <c r="K23" i="1" s="1"/>
  <c r="L24" i="1"/>
  <c r="L25" i="1"/>
  <c r="L26" i="1"/>
  <c r="L27" i="1"/>
  <c r="L28" i="1"/>
  <c r="L29" i="1"/>
  <c r="L30" i="1"/>
  <c r="L31" i="1"/>
  <c r="K31" i="1" s="1"/>
  <c r="L32" i="1"/>
  <c r="L33" i="1"/>
  <c r="L34" i="1"/>
  <c r="L35" i="1"/>
  <c r="K35" i="1" s="1"/>
  <c r="L36" i="1"/>
  <c r="L37" i="1"/>
  <c r="L38" i="1"/>
  <c r="L39" i="1"/>
  <c r="K39" i="1" s="1"/>
  <c r="L40" i="1"/>
  <c r="L41" i="1"/>
  <c r="L42" i="1"/>
  <c r="L43" i="1"/>
  <c r="L44" i="1"/>
  <c r="L45" i="1"/>
  <c r="L46" i="1"/>
  <c r="L47" i="1"/>
  <c r="K47" i="1" s="1"/>
  <c r="L48" i="1"/>
  <c r="L49" i="1"/>
  <c r="L50" i="1"/>
  <c r="L51" i="1"/>
  <c r="K51" i="1" s="1"/>
  <c r="L52" i="1"/>
  <c r="L53" i="1"/>
  <c r="L54" i="1"/>
  <c r="L55" i="1"/>
  <c r="K55" i="1" s="1"/>
  <c r="L56" i="1"/>
  <c r="L57" i="1"/>
  <c r="L58" i="1"/>
  <c r="L59" i="1"/>
  <c r="L60" i="1"/>
  <c r="L61" i="1"/>
  <c r="L62" i="1"/>
  <c r="L63" i="1"/>
  <c r="K63" i="1" s="1"/>
  <c r="L64" i="1"/>
  <c r="L65" i="1"/>
  <c r="L66" i="1"/>
  <c r="L67" i="1"/>
  <c r="K67" i="1" s="1"/>
  <c r="L68" i="1"/>
  <c r="L69" i="1"/>
  <c r="L70" i="1"/>
  <c r="L71" i="1"/>
  <c r="K71" i="1" s="1"/>
  <c r="L72" i="1"/>
  <c r="L73" i="1"/>
  <c r="L74" i="1"/>
  <c r="L75" i="1"/>
  <c r="L76" i="1"/>
  <c r="L77" i="1"/>
  <c r="L78" i="1"/>
  <c r="L79" i="1"/>
  <c r="K79" i="1" s="1"/>
  <c r="L80" i="1"/>
  <c r="L81" i="1"/>
  <c r="L82" i="1"/>
  <c r="L83" i="1"/>
  <c r="K83" i="1" s="1"/>
  <c r="L84" i="1"/>
  <c r="L85" i="1"/>
  <c r="L86" i="1"/>
  <c r="L87" i="1"/>
  <c r="K87" i="1" s="1"/>
  <c r="L88" i="1"/>
  <c r="L89" i="1"/>
  <c r="L90" i="1"/>
  <c r="L91" i="1"/>
  <c r="L92" i="1"/>
  <c r="L93" i="1"/>
  <c r="L94" i="1"/>
  <c r="L95" i="1"/>
  <c r="K95" i="1" s="1"/>
  <c r="L96" i="1"/>
  <c r="L97" i="1"/>
  <c r="L98" i="1"/>
  <c r="L99" i="1"/>
  <c r="L100" i="1"/>
  <c r="L101" i="1"/>
  <c r="L102" i="1"/>
  <c r="L103" i="1"/>
  <c r="K103" i="1" s="1"/>
  <c r="L104" i="1"/>
  <c r="L105" i="1"/>
  <c r="L106" i="1"/>
  <c r="L107" i="1"/>
  <c r="K107" i="1" s="1"/>
  <c r="L108" i="1"/>
  <c r="L109" i="1"/>
  <c r="L110" i="1"/>
  <c r="L111" i="1"/>
  <c r="K111" i="1" s="1"/>
  <c r="L112" i="1"/>
  <c r="L113" i="1"/>
  <c r="L114" i="1"/>
  <c r="L115" i="1"/>
  <c r="K115" i="1" s="1"/>
  <c r="L116" i="1"/>
  <c r="L117" i="1"/>
  <c r="L118" i="1"/>
  <c r="L119" i="1"/>
  <c r="K119" i="1" s="1"/>
  <c r="L120" i="1"/>
  <c r="L121" i="1"/>
  <c r="L122" i="1"/>
  <c r="L123" i="1"/>
  <c r="L124" i="1"/>
  <c r="L125" i="1"/>
  <c r="L126" i="1"/>
  <c r="L127" i="1"/>
  <c r="K127" i="1" s="1"/>
  <c r="L128" i="1"/>
  <c r="L129" i="1"/>
  <c r="L130" i="1"/>
  <c r="L131" i="1"/>
  <c r="K131" i="1" s="1"/>
  <c r="L132" i="1"/>
  <c r="L133" i="1"/>
  <c r="L134" i="1"/>
  <c r="L135" i="1"/>
  <c r="K135" i="1" s="1"/>
  <c r="L136" i="1"/>
  <c r="L137" i="1"/>
  <c r="L138" i="1"/>
  <c r="L139" i="1"/>
  <c r="L140" i="1"/>
  <c r="L141" i="1"/>
  <c r="L142" i="1"/>
  <c r="L143" i="1"/>
  <c r="K143" i="1" s="1"/>
  <c r="L144" i="1"/>
  <c r="L145" i="1"/>
  <c r="L146" i="1"/>
  <c r="L147" i="1"/>
  <c r="K147" i="1" s="1"/>
  <c r="L148" i="1"/>
  <c r="L149" i="1"/>
  <c r="L150" i="1"/>
  <c r="L151" i="1"/>
  <c r="K151" i="1" s="1"/>
  <c r="L152" i="1"/>
  <c r="L153" i="1"/>
  <c r="L154" i="1"/>
  <c r="L155" i="1"/>
  <c r="L156" i="1"/>
  <c r="L157" i="1"/>
  <c r="L158" i="1"/>
  <c r="L159" i="1"/>
  <c r="K159" i="1" s="1"/>
  <c r="L160" i="1"/>
  <c r="L161" i="1"/>
  <c r="L162" i="1"/>
  <c r="L163" i="1"/>
  <c r="L164" i="1"/>
  <c r="L165" i="1"/>
  <c r="L166" i="1"/>
  <c r="L167" i="1"/>
  <c r="K167" i="1" s="1"/>
  <c r="L168" i="1"/>
  <c r="L169" i="1"/>
  <c r="L170" i="1"/>
  <c r="L171" i="1"/>
  <c r="K171" i="1" s="1"/>
  <c r="L172" i="1"/>
  <c r="L173" i="1"/>
  <c r="L174" i="1"/>
  <c r="L175" i="1"/>
  <c r="K175" i="1" s="1"/>
  <c r="L176" i="1"/>
  <c r="L177" i="1"/>
  <c r="L178" i="1"/>
  <c r="L179" i="1"/>
  <c r="K179" i="1" s="1"/>
  <c r="L180" i="1"/>
  <c r="L181" i="1"/>
  <c r="L182" i="1"/>
  <c r="L183" i="1"/>
  <c r="K183" i="1" s="1"/>
  <c r="L184" i="1"/>
  <c r="L185" i="1"/>
  <c r="L186" i="1"/>
  <c r="L187" i="1"/>
  <c r="L188" i="1"/>
  <c r="L189" i="1"/>
  <c r="L190" i="1"/>
  <c r="L191" i="1"/>
  <c r="K191" i="1" s="1"/>
  <c r="L192" i="1"/>
  <c r="L193" i="1"/>
  <c r="L194" i="1"/>
  <c r="L195" i="1"/>
  <c r="K195" i="1" s="1"/>
  <c r="L196" i="1"/>
  <c r="L197" i="1"/>
  <c r="L198" i="1"/>
  <c r="L199" i="1"/>
  <c r="K199" i="1" s="1"/>
  <c r="L200" i="1"/>
  <c r="L201" i="1"/>
  <c r="L202" i="1"/>
  <c r="L203" i="1"/>
  <c r="L204" i="1"/>
  <c r="L205" i="1"/>
  <c r="L206" i="1"/>
  <c r="L207" i="1"/>
  <c r="K207" i="1" s="1"/>
  <c r="L208" i="1"/>
  <c r="L209" i="1"/>
  <c r="L210" i="1"/>
  <c r="L211" i="1"/>
  <c r="K211" i="1" s="1"/>
  <c r="L212" i="1"/>
  <c r="L213" i="1"/>
  <c r="L214" i="1"/>
  <c r="L215" i="1"/>
  <c r="K215" i="1" s="1"/>
  <c r="L216" i="1"/>
  <c r="L217" i="1"/>
  <c r="L218" i="1"/>
  <c r="L219" i="1"/>
  <c r="L220" i="1"/>
  <c r="L221" i="1"/>
  <c r="L222" i="1"/>
  <c r="L223" i="1"/>
  <c r="K223" i="1" s="1"/>
  <c r="L224" i="1"/>
  <c r="L225" i="1"/>
  <c r="L226" i="1"/>
  <c r="L227" i="1"/>
  <c r="L228" i="1"/>
  <c r="L229" i="1"/>
  <c r="L230" i="1"/>
  <c r="L231" i="1"/>
  <c r="K231" i="1" s="1"/>
  <c r="L232" i="1"/>
  <c r="L233" i="1"/>
  <c r="L234" i="1"/>
  <c r="L235" i="1"/>
  <c r="K235" i="1" s="1"/>
  <c r="L236" i="1"/>
  <c r="L237" i="1"/>
  <c r="L238" i="1"/>
  <c r="L239" i="1"/>
  <c r="K239" i="1" s="1"/>
  <c r="L240" i="1"/>
  <c r="L241" i="1"/>
  <c r="L242" i="1"/>
  <c r="L243" i="1"/>
  <c r="K243" i="1" s="1"/>
  <c r="L244" i="1"/>
  <c r="L245" i="1"/>
  <c r="L246" i="1"/>
  <c r="L247" i="1"/>
  <c r="K247" i="1" s="1"/>
  <c r="L248" i="1"/>
  <c r="L249" i="1"/>
  <c r="L250" i="1"/>
  <c r="L251" i="1"/>
  <c r="L252" i="1"/>
  <c r="L253" i="1"/>
  <c r="L254" i="1"/>
  <c r="L255" i="1"/>
  <c r="K255" i="1" s="1"/>
  <c r="L256" i="1"/>
  <c r="L257" i="1"/>
  <c r="L258" i="1"/>
  <c r="L259" i="1"/>
  <c r="K259" i="1" s="1"/>
  <c r="L260" i="1"/>
  <c r="L261" i="1"/>
  <c r="L262" i="1"/>
  <c r="L263" i="1"/>
  <c r="K263" i="1" s="1"/>
  <c r="L264" i="1"/>
  <c r="L265" i="1"/>
  <c r="L266" i="1"/>
  <c r="L267" i="1"/>
  <c r="L268" i="1"/>
  <c r="L269" i="1"/>
  <c r="L270" i="1"/>
  <c r="L271" i="1"/>
  <c r="K271" i="1" s="1"/>
  <c r="L272" i="1"/>
  <c r="L273" i="1"/>
  <c r="L274" i="1"/>
  <c r="L275" i="1"/>
  <c r="K275" i="1" s="1"/>
  <c r="L276" i="1"/>
  <c r="L277" i="1"/>
  <c r="L278" i="1"/>
  <c r="L279" i="1"/>
  <c r="K279" i="1" s="1"/>
  <c r="L280" i="1"/>
  <c r="L281" i="1"/>
  <c r="L282" i="1"/>
  <c r="L283" i="1"/>
  <c r="L284" i="1"/>
  <c r="L285" i="1"/>
  <c r="L286" i="1"/>
  <c r="L287" i="1"/>
  <c r="K287" i="1" s="1"/>
  <c r="L288" i="1"/>
  <c r="L289" i="1"/>
  <c r="L290" i="1"/>
  <c r="L291" i="1"/>
  <c r="L292" i="1"/>
  <c r="L293" i="1"/>
  <c r="L294" i="1"/>
  <c r="L295" i="1"/>
  <c r="K295" i="1" s="1"/>
  <c r="L296" i="1"/>
  <c r="L297" i="1"/>
  <c r="L298" i="1"/>
  <c r="L299" i="1"/>
  <c r="K299" i="1" s="1"/>
  <c r="L300" i="1"/>
  <c r="L301" i="1"/>
  <c r="L302" i="1"/>
  <c r="L303" i="1"/>
  <c r="K303" i="1" s="1"/>
  <c r="L304" i="1"/>
  <c r="L305" i="1"/>
  <c r="L306" i="1"/>
  <c r="L307" i="1"/>
  <c r="K307" i="1" s="1"/>
  <c r="L308" i="1"/>
  <c r="L309" i="1"/>
  <c r="L310" i="1"/>
  <c r="L311" i="1"/>
  <c r="K311" i="1" s="1"/>
  <c r="L312" i="1"/>
  <c r="L313" i="1"/>
  <c r="L314" i="1"/>
  <c r="L315" i="1"/>
  <c r="L316" i="1"/>
  <c r="L317" i="1"/>
  <c r="L318" i="1"/>
  <c r="L319" i="1"/>
  <c r="K319" i="1" s="1"/>
  <c r="L320" i="1"/>
  <c r="L321" i="1"/>
  <c r="L322" i="1"/>
  <c r="L323" i="1"/>
  <c r="K323" i="1" s="1"/>
  <c r="L324" i="1"/>
  <c r="L325" i="1"/>
  <c r="L326" i="1"/>
  <c r="L327" i="1"/>
  <c r="K327" i="1" s="1"/>
  <c r="L328" i="1"/>
  <c r="L329" i="1"/>
  <c r="L330" i="1"/>
  <c r="L331" i="1"/>
  <c r="L332" i="1"/>
  <c r="L333" i="1"/>
  <c r="L334" i="1"/>
  <c r="L335" i="1"/>
  <c r="K335" i="1" s="1"/>
  <c r="L336" i="1"/>
  <c r="L337" i="1"/>
  <c r="L338" i="1"/>
  <c r="L339" i="1"/>
  <c r="K339" i="1" s="1"/>
  <c r="L340" i="1"/>
  <c r="L341" i="1"/>
  <c r="L342" i="1"/>
  <c r="L6" i="1"/>
  <c r="K20" i="1"/>
  <c r="K43" i="1"/>
  <c r="K59" i="1"/>
  <c r="K68" i="1"/>
  <c r="K91" i="1"/>
  <c r="K104" i="1"/>
  <c r="K139" i="1"/>
  <c r="K155" i="1"/>
  <c r="K156" i="1"/>
  <c r="K184" i="1"/>
  <c r="K203" i="1"/>
  <c r="K204" i="1"/>
  <c r="K227" i="1"/>
  <c r="K240" i="1"/>
  <c r="K267" i="1"/>
  <c r="K291" i="1"/>
  <c r="K292" i="1"/>
  <c r="K315" i="1"/>
  <c r="K331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B284" i="6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276" i="6"/>
  <c r="B277" i="6" s="1"/>
  <c r="B278" i="6" s="1"/>
  <c r="B279" i="6" s="1"/>
  <c r="B280" i="6" s="1"/>
  <c r="B281" i="6" s="1"/>
  <c r="B282" i="6" s="1"/>
  <c r="B264" i="6"/>
  <c r="B265" i="6" s="1"/>
  <c r="B266" i="6" s="1"/>
  <c r="B267" i="6" s="1"/>
  <c r="E262" i="6"/>
  <c r="B236" i="6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E234" i="6"/>
  <c r="B169" i="6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E167" i="6"/>
  <c r="B138" i="6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E132" i="6"/>
  <c r="B124" i="6"/>
  <c r="B125" i="6" s="1"/>
  <c r="B126" i="6" s="1"/>
  <c r="B127" i="6" s="1"/>
  <c r="B128" i="6" s="1"/>
  <c r="B129" i="6" s="1"/>
  <c r="B130" i="6" s="1"/>
  <c r="B131" i="6" s="1"/>
  <c r="B113" i="6"/>
  <c r="B114" i="6" s="1"/>
  <c r="B115" i="6" s="1"/>
  <c r="B116" i="6" s="1"/>
  <c r="B117" i="6" s="1"/>
  <c r="B118" i="6" s="1"/>
  <c r="B119" i="6" s="1"/>
  <c r="B120" i="6" s="1"/>
  <c r="B121" i="6" s="1"/>
  <c r="B122" i="6" s="1"/>
  <c r="E110" i="6"/>
  <c r="E74" i="6"/>
  <c r="E68" i="6"/>
  <c r="E56" i="6"/>
  <c r="E54" i="6"/>
  <c r="E53" i="6"/>
  <c r="E29" i="6"/>
  <c r="E23" i="6"/>
  <c r="E22" i="6"/>
  <c r="E18" i="6"/>
  <c r="E17" i="6"/>
  <c r="E13" i="6"/>
  <c r="E7" i="6"/>
  <c r="F83" i="5"/>
  <c r="E54" i="5"/>
  <c r="F61" i="5"/>
  <c r="F65" i="5"/>
  <c r="F77" i="5"/>
  <c r="F85" i="5"/>
  <c r="F111" i="5"/>
  <c r="E262" i="5"/>
  <c r="E234" i="5"/>
  <c r="E167" i="5"/>
  <c r="E132" i="5"/>
  <c r="E110" i="5"/>
  <c r="E74" i="5"/>
  <c r="E68" i="5"/>
  <c r="E56" i="5"/>
  <c r="E53" i="5"/>
  <c r="E29" i="5"/>
  <c r="E23" i="5"/>
  <c r="I35" i="3"/>
  <c r="I35" i="4" s="1"/>
  <c r="I35" i="5" s="1"/>
  <c r="I35" i="6" s="1"/>
  <c r="K152" i="1" l="1"/>
  <c r="K341" i="1"/>
  <c r="K337" i="1"/>
  <c r="K329" i="1"/>
  <c r="K325" i="1"/>
  <c r="K321" i="1"/>
  <c r="K313" i="1"/>
  <c r="K309" i="1"/>
  <c r="K305" i="1"/>
  <c r="K301" i="1"/>
  <c r="K297" i="1"/>
  <c r="K293" i="1"/>
  <c r="K289" i="1"/>
  <c r="K285" i="1"/>
  <c r="K281" i="1"/>
  <c r="K277" i="1"/>
  <c r="K273" i="1"/>
  <c r="K265" i="1"/>
  <c r="K261" i="1"/>
  <c r="K257" i="1"/>
  <c r="K249" i="1"/>
  <c r="K245" i="1"/>
  <c r="K241" i="1"/>
  <c r="K237" i="1"/>
  <c r="K233" i="1"/>
  <c r="K229" i="1"/>
  <c r="K225" i="1"/>
  <c r="K217" i="1"/>
  <c r="K213" i="1"/>
  <c r="K209" i="1"/>
  <c r="K201" i="1"/>
  <c r="K197" i="1"/>
  <c r="K193" i="1"/>
  <c r="K185" i="1"/>
  <c r="K181" i="1"/>
  <c r="K177" i="1"/>
  <c r="K173" i="1"/>
  <c r="K169" i="1"/>
  <c r="K165" i="1"/>
  <c r="K161" i="1"/>
  <c r="K157" i="1"/>
  <c r="K153" i="1"/>
  <c r="K149" i="1"/>
  <c r="K145" i="1"/>
  <c r="K137" i="1"/>
  <c r="K133" i="1"/>
  <c r="K129" i="1"/>
  <c r="K121" i="1"/>
  <c r="K117" i="1"/>
  <c r="K113" i="1"/>
  <c r="K109" i="1"/>
  <c r="K105" i="1"/>
  <c r="K101" i="1"/>
  <c r="K97" i="1"/>
  <c r="K89" i="1"/>
  <c r="K85" i="1"/>
  <c r="K81" i="1"/>
  <c r="K73" i="1"/>
  <c r="K65" i="1"/>
  <c r="K57" i="1"/>
  <c r="K49" i="1"/>
  <c r="K41" i="1"/>
  <c r="K33" i="1"/>
  <c r="K25" i="1"/>
  <c r="K21" i="1"/>
  <c r="K17" i="1"/>
  <c r="K9" i="1"/>
  <c r="K333" i="1"/>
  <c r="K317" i="1"/>
  <c r="K269" i="1"/>
  <c r="K253" i="1"/>
  <c r="K205" i="1"/>
  <c r="K189" i="1"/>
  <c r="K141" i="1"/>
  <c r="K125" i="1"/>
  <c r="K77" i="1"/>
  <c r="K69" i="1"/>
  <c r="K61" i="1"/>
  <c r="K53" i="1"/>
  <c r="K45" i="1"/>
  <c r="K37" i="1"/>
  <c r="K29" i="1"/>
  <c r="K13" i="1"/>
  <c r="K342" i="1"/>
  <c r="K338" i="1"/>
  <c r="K334" i="1"/>
  <c r="K330" i="1"/>
  <c r="K326" i="1"/>
  <c r="K322" i="1"/>
  <c r="K318" i="1"/>
  <c r="K314" i="1"/>
  <c r="K310" i="1"/>
  <c r="K306" i="1"/>
  <c r="K302" i="1"/>
  <c r="K298" i="1"/>
  <c r="K294" i="1"/>
  <c r="K290" i="1"/>
  <c r="K286" i="1"/>
  <c r="K282" i="1"/>
  <c r="K278" i="1"/>
  <c r="K274" i="1"/>
  <c r="K270" i="1"/>
  <c r="K266" i="1"/>
  <c r="K262" i="1"/>
  <c r="K258" i="1"/>
  <c r="K254" i="1"/>
  <c r="K250" i="1"/>
  <c r="K246" i="1"/>
  <c r="K242" i="1"/>
  <c r="K238" i="1"/>
  <c r="K234" i="1"/>
  <c r="K230" i="1"/>
  <c r="K226" i="1"/>
  <c r="K222" i="1"/>
  <c r="K218" i="1"/>
  <c r="K214" i="1"/>
  <c r="K210" i="1"/>
  <c r="K206" i="1"/>
  <c r="K202" i="1"/>
  <c r="K198" i="1"/>
  <c r="K194" i="1"/>
  <c r="K190" i="1"/>
  <c r="K186" i="1"/>
  <c r="K182" i="1"/>
  <c r="K178" i="1"/>
  <c r="K174" i="1"/>
  <c r="K170" i="1"/>
  <c r="K166" i="1"/>
  <c r="K162" i="1"/>
  <c r="K158" i="1"/>
  <c r="K154" i="1"/>
  <c r="K150" i="1"/>
  <c r="K146" i="1"/>
  <c r="K142" i="1"/>
  <c r="K138" i="1"/>
  <c r="K134" i="1"/>
  <c r="K130" i="1"/>
  <c r="K126" i="1"/>
  <c r="K122" i="1"/>
  <c r="K118" i="1"/>
  <c r="K114" i="1"/>
  <c r="K110" i="1"/>
  <c r="K106" i="1"/>
  <c r="K102" i="1"/>
  <c r="K98" i="1"/>
  <c r="K94" i="1"/>
  <c r="K90" i="1"/>
  <c r="K86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E22" i="5"/>
  <c r="E18" i="5"/>
  <c r="E17" i="5"/>
  <c r="E13" i="5"/>
  <c r="E7" i="5"/>
  <c r="F99" i="4"/>
  <c r="E22" i="4"/>
  <c r="E22" i="3"/>
  <c r="E22" i="2"/>
  <c r="F262" i="4"/>
  <c r="F166" i="4"/>
  <c r="F133" i="4"/>
  <c r="F33" i="4"/>
  <c r="F110" i="4"/>
  <c r="F132" i="4"/>
  <c r="F75" i="4"/>
  <c r="F20" i="4"/>
  <c r="F24" i="4"/>
  <c r="I48" i="2"/>
  <c r="I48" i="3" s="1"/>
  <c r="I48" i="4" s="1"/>
  <c r="I48" i="5" s="1"/>
  <c r="I48" i="6" s="1"/>
  <c r="F36" i="4"/>
  <c r="K6" i="1"/>
  <c r="G176" i="1"/>
  <c r="E176" i="1" s="1"/>
  <c r="G276" i="1"/>
  <c r="E276" i="1" s="1"/>
  <c r="G292" i="1"/>
  <c r="E292" i="1" s="1"/>
  <c r="G340" i="1"/>
  <c r="E340" i="1" s="1"/>
  <c r="G22" i="1"/>
  <c r="G71" i="1"/>
  <c r="E71" i="1" s="1"/>
  <c r="G171" i="1"/>
  <c r="E171" i="1" s="1"/>
  <c r="G175" i="1"/>
  <c r="E175" i="1" s="1"/>
  <c r="G179" i="1"/>
  <c r="E179" i="1" s="1"/>
  <c r="G183" i="1"/>
  <c r="E183" i="1" s="1"/>
  <c r="G187" i="1"/>
  <c r="E187" i="1" s="1"/>
  <c r="G191" i="1"/>
  <c r="E191" i="1" s="1"/>
  <c r="G195" i="1"/>
  <c r="E195" i="1" s="1"/>
  <c r="G199" i="1"/>
  <c r="E199" i="1" s="1"/>
  <c r="G203" i="1"/>
  <c r="E203" i="1" s="1"/>
  <c r="G207" i="1"/>
  <c r="E207" i="1" s="1"/>
  <c r="G211" i="1"/>
  <c r="E211" i="1" s="1"/>
  <c r="G215" i="1"/>
  <c r="E215" i="1" s="1"/>
  <c r="G219" i="1"/>
  <c r="E219" i="1" s="1"/>
  <c r="G223" i="1"/>
  <c r="E223" i="1" s="1"/>
  <c r="G227" i="1"/>
  <c r="E227" i="1" s="1"/>
  <c r="G231" i="1"/>
  <c r="E231" i="1" s="1"/>
  <c r="G88" i="1"/>
  <c r="E88" i="1" s="1"/>
  <c r="E262" i="4"/>
  <c r="E234" i="4"/>
  <c r="E167" i="4"/>
  <c r="E132" i="4"/>
  <c r="E110" i="4"/>
  <c r="E74" i="4"/>
  <c r="E68" i="4"/>
  <c r="E56" i="4"/>
  <c r="E53" i="4"/>
  <c r="E29" i="4"/>
  <c r="E23" i="4"/>
  <c r="E18" i="4"/>
  <c r="E17" i="4"/>
  <c r="E13" i="4"/>
  <c r="E7" i="4"/>
  <c r="E68" i="2"/>
  <c r="E167" i="2"/>
  <c r="E167" i="3"/>
  <c r="E68" i="3"/>
  <c r="E262" i="3"/>
  <c r="E234" i="3"/>
  <c r="E132" i="3"/>
  <c r="E110" i="3"/>
  <c r="E74" i="3"/>
  <c r="E56" i="3"/>
  <c r="E53" i="3"/>
  <c r="E29" i="3"/>
  <c r="E23" i="3"/>
  <c r="E18" i="3"/>
  <c r="E17" i="3"/>
  <c r="E13" i="3"/>
  <c r="E7" i="3"/>
  <c r="E22" i="1" l="1"/>
  <c r="G19" i="1"/>
  <c r="E19" i="1" s="1"/>
  <c r="G21" i="1"/>
  <c r="E21" i="1" s="1"/>
  <c r="G224" i="1"/>
  <c r="E224" i="1" s="1"/>
  <c r="G208" i="1"/>
  <c r="E208" i="1" s="1"/>
  <c r="G192" i="1"/>
  <c r="E192" i="1" s="1"/>
  <c r="G11" i="1"/>
  <c r="E11" i="1" s="1"/>
  <c r="G128" i="1"/>
  <c r="E128" i="1" s="1"/>
  <c r="G263" i="1"/>
  <c r="E263" i="1" s="1"/>
  <c r="G244" i="1"/>
  <c r="E244" i="1" s="1"/>
  <c r="G43" i="1"/>
  <c r="E43" i="1" s="1"/>
  <c r="G117" i="1"/>
  <c r="E117" i="1" s="1"/>
  <c r="G116" i="1"/>
  <c r="E116" i="1" s="1"/>
  <c r="G247" i="1"/>
  <c r="E247" i="1" s="1"/>
  <c r="G68" i="1"/>
  <c r="E68" i="1" s="1"/>
  <c r="G324" i="1"/>
  <c r="E324" i="1" s="1"/>
  <c r="G308" i="1"/>
  <c r="E308" i="1" s="1"/>
  <c r="G233" i="1"/>
  <c r="E233" i="1" s="1"/>
  <c r="G209" i="1"/>
  <c r="E209" i="1" s="1"/>
  <c r="G201" i="1"/>
  <c r="E201" i="1" s="1"/>
  <c r="G177" i="1"/>
  <c r="E177" i="1" s="1"/>
  <c r="G20" i="1"/>
  <c r="E20" i="1" s="1"/>
  <c r="G332" i="1"/>
  <c r="E332" i="1" s="1"/>
  <c r="G316" i="1"/>
  <c r="E316" i="1" s="1"/>
  <c r="G304" i="1"/>
  <c r="E304" i="1" s="1"/>
  <c r="G296" i="1"/>
  <c r="E296" i="1" s="1"/>
  <c r="G284" i="1"/>
  <c r="E284" i="1" s="1"/>
  <c r="G272" i="1"/>
  <c r="E272" i="1" s="1"/>
  <c r="G264" i="1"/>
  <c r="E264" i="1" s="1"/>
  <c r="G252" i="1"/>
  <c r="E252" i="1" s="1"/>
  <c r="G124" i="1"/>
  <c r="E124" i="1" s="1"/>
  <c r="G104" i="1"/>
  <c r="E104" i="1" s="1"/>
  <c r="G96" i="1"/>
  <c r="E96" i="1" s="1"/>
  <c r="G35" i="1"/>
  <c r="E35" i="1" s="1"/>
  <c r="G339" i="1"/>
  <c r="E339" i="1" s="1"/>
  <c r="G331" i="1"/>
  <c r="E331" i="1" s="1"/>
  <c r="G323" i="1"/>
  <c r="E323" i="1" s="1"/>
  <c r="G315" i="1"/>
  <c r="E315" i="1" s="1"/>
  <c r="G307" i="1"/>
  <c r="E307" i="1" s="1"/>
  <c r="G299" i="1"/>
  <c r="E299" i="1" s="1"/>
  <c r="G291" i="1"/>
  <c r="E291" i="1" s="1"/>
  <c r="G287" i="1"/>
  <c r="E287" i="1" s="1"/>
  <c r="G279" i="1"/>
  <c r="E279" i="1" s="1"/>
  <c r="G271" i="1"/>
  <c r="E271" i="1" s="1"/>
  <c r="G259" i="1"/>
  <c r="E259" i="1" s="1"/>
  <c r="G251" i="1"/>
  <c r="E251" i="1" s="1"/>
  <c r="G243" i="1"/>
  <c r="E243" i="1" s="1"/>
  <c r="G239" i="1"/>
  <c r="E239" i="1" s="1"/>
  <c r="G167" i="1"/>
  <c r="E167" i="1" s="1"/>
  <c r="G131" i="1"/>
  <c r="E131" i="1" s="1"/>
  <c r="G127" i="1"/>
  <c r="E127" i="1" s="1"/>
  <c r="G123" i="1"/>
  <c r="E123" i="1" s="1"/>
  <c r="G119" i="1"/>
  <c r="E119" i="1" s="1"/>
  <c r="G115" i="1"/>
  <c r="E115" i="1" s="1"/>
  <c r="G111" i="1"/>
  <c r="E111" i="1" s="1"/>
  <c r="G107" i="1"/>
  <c r="E107" i="1" s="1"/>
  <c r="G103" i="1"/>
  <c r="E103" i="1" s="1"/>
  <c r="G99" i="1"/>
  <c r="E99" i="1" s="1"/>
  <c r="G95" i="1"/>
  <c r="E95" i="1" s="1"/>
  <c r="G91" i="1"/>
  <c r="E91" i="1" s="1"/>
  <c r="G87" i="1"/>
  <c r="E87" i="1" s="1"/>
  <c r="G83" i="1"/>
  <c r="E83" i="1" s="1"/>
  <c r="G79" i="1"/>
  <c r="E79" i="1" s="1"/>
  <c r="G75" i="1"/>
  <c r="E75" i="1" s="1"/>
  <c r="G55" i="1"/>
  <c r="E55" i="1" s="1"/>
  <c r="G51" i="1"/>
  <c r="E51" i="1" s="1"/>
  <c r="G46" i="1"/>
  <c r="E46" i="1" s="1"/>
  <c r="G42" i="1"/>
  <c r="E42" i="1" s="1"/>
  <c r="G38" i="1"/>
  <c r="E38" i="1" s="1"/>
  <c r="G34" i="1"/>
  <c r="E34" i="1" s="1"/>
  <c r="G30" i="1"/>
  <c r="E30" i="1" s="1"/>
  <c r="G14" i="1"/>
  <c r="E14" i="1" s="1"/>
  <c r="G232" i="1"/>
  <c r="E232" i="1" s="1"/>
  <c r="G228" i="1"/>
  <c r="E228" i="1" s="1"/>
  <c r="G220" i="1"/>
  <c r="E220" i="1" s="1"/>
  <c r="G216" i="1"/>
  <c r="E216" i="1" s="1"/>
  <c r="G212" i="1"/>
  <c r="E212" i="1" s="1"/>
  <c r="G204" i="1"/>
  <c r="E204" i="1" s="1"/>
  <c r="G200" i="1"/>
  <c r="E200" i="1" s="1"/>
  <c r="G196" i="1"/>
  <c r="E196" i="1" s="1"/>
  <c r="G188" i="1"/>
  <c r="E188" i="1" s="1"/>
  <c r="G184" i="1"/>
  <c r="E184" i="1" s="1"/>
  <c r="G180" i="1"/>
  <c r="E180" i="1" s="1"/>
  <c r="G172" i="1"/>
  <c r="E172" i="1" s="1"/>
  <c r="G168" i="1"/>
  <c r="E168" i="1" s="1"/>
  <c r="G151" i="1"/>
  <c r="E151" i="1" s="1"/>
  <c r="G72" i="1"/>
  <c r="E72" i="1" s="1"/>
  <c r="G16" i="1"/>
  <c r="E16" i="1" s="1"/>
  <c r="G8" i="1"/>
  <c r="E8" i="1" s="1"/>
  <c r="G15" i="1"/>
  <c r="E15" i="1" s="1"/>
  <c r="G225" i="1"/>
  <c r="E225" i="1" s="1"/>
  <c r="G217" i="1"/>
  <c r="E217" i="1" s="1"/>
  <c r="G193" i="1"/>
  <c r="E193" i="1" s="1"/>
  <c r="G185" i="1"/>
  <c r="E185" i="1" s="1"/>
  <c r="G169" i="1"/>
  <c r="E169" i="1" s="1"/>
  <c r="G69" i="1"/>
  <c r="E69" i="1" s="1"/>
  <c r="G336" i="1"/>
  <c r="E336" i="1" s="1"/>
  <c r="G328" i="1"/>
  <c r="E328" i="1" s="1"/>
  <c r="G320" i="1"/>
  <c r="E320" i="1" s="1"/>
  <c r="G312" i="1"/>
  <c r="E312" i="1" s="1"/>
  <c r="G300" i="1"/>
  <c r="E300" i="1" s="1"/>
  <c r="G288" i="1"/>
  <c r="E288" i="1" s="1"/>
  <c r="G280" i="1"/>
  <c r="E280" i="1" s="1"/>
  <c r="G268" i="1"/>
  <c r="E268" i="1" s="1"/>
  <c r="G260" i="1"/>
  <c r="E260" i="1" s="1"/>
  <c r="G236" i="1"/>
  <c r="E236" i="1" s="1"/>
  <c r="G120" i="1"/>
  <c r="E120" i="1" s="1"/>
  <c r="G112" i="1"/>
  <c r="E112" i="1" s="1"/>
  <c r="G80" i="1"/>
  <c r="E80" i="1" s="1"/>
  <c r="G52" i="1"/>
  <c r="E52" i="1" s="1"/>
  <c r="G27" i="1"/>
  <c r="E27" i="1" s="1"/>
  <c r="G335" i="1"/>
  <c r="E335" i="1" s="1"/>
  <c r="G327" i="1"/>
  <c r="E327" i="1" s="1"/>
  <c r="G319" i="1"/>
  <c r="E319" i="1" s="1"/>
  <c r="G311" i="1"/>
  <c r="E311" i="1" s="1"/>
  <c r="G303" i="1"/>
  <c r="E303" i="1" s="1"/>
  <c r="G295" i="1"/>
  <c r="E295" i="1" s="1"/>
  <c r="G283" i="1"/>
  <c r="E283" i="1" s="1"/>
  <c r="G275" i="1"/>
  <c r="E275" i="1" s="1"/>
  <c r="G267" i="1"/>
  <c r="E267" i="1" s="1"/>
  <c r="G255" i="1"/>
  <c r="E255" i="1" s="1"/>
  <c r="G235" i="1"/>
  <c r="E235" i="1" s="1"/>
  <c r="G163" i="1"/>
  <c r="E163" i="1" s="1"/>
  <c r="G159" i="1"/>
  <c r="E159" i="1" s="1"/>
  <c r="G155" i="1"/>
  <c r="E155" i="1" s="1"/>
  <c r="G147" i="1"/>
  <c r="E147" i="1" s="1"/>
  <c r="G143" i="1"/>
  <c r="E143" i="1" s="1"/>
  <c r="G139" i="1"/>
  <c r="E139" i="1" s="1"/>
  <c r="G135" i="1"/>
  <c r="E135" i="1" s="1"/>
  <c r="G67" i="1"/>
  <c r="E67" i="1" s="1"/>
  <c r="G63" i="1"/>
  <c r="E63" i="1" s="1"/>
  <c r="G59" i="1"/>
  <c r="E59" i="1" s="1"/>
  <c r="G164" i="1"/>
  <c r="E164" i="1" s="1"/>
  <c r="G160" i="1"/>
  <c r="E160" i="1" s="1"/>
  <c r="G156" i="1"/>
  <c r="E156" i="1" s="1"/>
  <c r="G152" i="1"/>
  <c r="E152" i="1" s="1"/>
  <c r="G148" i="1"/>
  <c r="E148" i="1" s="1"/>
  <c r="G144" i="1"/>
  <c r="E144" i="1" s="1"/>
  <c r="G140" i="1"/>
  <c r="E140" i="1" s="1"/>
  <c r="G136" i="1"/>
  <c r="E136" i="1" s="1"/>
  <c r="G64" i="1"/>
  <c r="E64" i="1" s="1"/>
  <c r="G60" i="1"/>
  <c r="E60" i="1" s="1"/>
  <c r="G25" i="1"/>
  <c r="E25" i="1" s="1"/>
  <c r="G337" i="1"/>
  <c r="E337" i="1" s="1"/>
  <c r="G329" i="1"/>
  <c r="E329" i="1" s="1"/>
  <c r="G321" i="1"/>
  <c r="E321" i="1" s="1"/>
  <c r="G313" i="1"/>
  <c r="E313" i="1" s="1"/>
  <c r="G305" i="1"/>
  <c r="E305" i="1" s="1"/>
  <c r="G297" i="1"/>
  <c r="E297" i="1" s="1"/>
  <c r="G289" i="1"/>
  <c r="E289" i="1" s="1"/>
  <c r="G281" i="1"/>
  <c r="E281" i="1" s="1"/>
  <c r="G273" i="1"/>
  <c r="E273" i="1" s="1"/>
  <c r="G265" i="1"/>
  <c r="E265" i="1" s="1"/>
  <c r="G257" i="1"/>
  <c r="E257" i="1" s="1"/>
  <c r="G249" i="1"/>
  <c r="E249" i="1" s="1"/>
  <c r="G241" i="1"/>
  <c r="E241" i="1" s="1"/>
  <c r="G161" i="1"/>
  <c r="E161" i="1" s="1"/>
  <c r="G153" i="1"/>
  <c r="E153" i="1" s="1"/>
  <c r="G145" i="1"/>
  <c r="E145" i="1" s="1"/>
  <c r="G137" i="1"/>
  <c r="E137" i="1" s="1"/>
  <c r="G125" i="1"/>
  <c r="E125" i="1" s="1"/>
  <c r="G109" i="1"/>
  <c r="E109" i="1" s="1"/>
  <c r="G101" i="1"/>
  <c r="E101" i="1" s="1"/>
  <c r="G93" i="1"/>
  <c r="E93" i="1" s="1"/>
  <c r="G85" i="1"/>
  <c r="E85" i="1" s="1"/>
  <c r="G77" i="1"/>
  <c r="E77" i="1" s="1"/>
  <c r="G65" i="1"/>
  <c r="E65" i="1" s="1"/>
  <c r="G57" i="1"/>
  <c r="E57" i="1" s="1"/>
  <c r="G49" i="1"/>
  <c r="E49" i="1" s="1"/>
  <c r="G40" i="1"/>
  <c r="E40" i="1" s="1"/>
  <c r="G32" i="1"/>
  <c r="E32" i="1" s="1"/>
  <c r="G256" i="1"/>
  <c r="E256" i="1" s="1"/>
  <c r="G248" i="1"/>
  <c r="E248" i="1" s="1"/>
  <c r="G240" i="1"/>
  <c r="E240" i="1" s="1"/>
  <c r="G108" i="1"/>
  <c r="E108" i="1" s="1"/>
  <c r="G100" i="1"/>
  <c r="E100" i="1" s="1"/>
  <c r="G92" i="1"/>
  <c r="E92" i="1" s="1"/>
  <c r="G84" i="1"/>
  <c r="E84" i="1" s="1"/>
  <c r="G76" i="1"/>
  <c r="E76" i="1" s="1"/>
  <c r="G47" i="1"/>
  <c r="E47" i="1" s="1"/>
  <c r="G39" i="1"/>
  <c r="E39" i="1" s="1"/>
  <c r="G31" i="1"/>
  <c r="E31" i="1" s="1"/>
  <c r="G12" i="1"/>
  <c r="E12" i="1" s="1"/>
  <c r="G341" i="1"/>
  <c r="E341" i="1" s="1"/>
  <c r="G333" i="1"/>
  <c r="E333" i="1" s="1"/>
  <c r="G325" i="1"/>
  <c r="E325" i="1" s="1"/>
  <c r="G317" i="1"/>
  <c r="E317" i="1" s="1"/>
  <c r="G309" i="1"/>
  <c r="E309" i="1" s="1"/>
  <c r="G301" i="1"/>
  <c r="E301" i="1" s="1"/>
  <c r="G293" i="1"/>
  <c r="E293" i="1" s="1"/>
  <c r="G285" i="1"/>
  <c r="E285" i="1" s="1"/>
  <c r="G277" i="1"/>
  <c r="E277" i="1" s="1"/>
  <c r="G269" i="1"/>
  <c r="E269" i="1" s="1"/>
  <c r="G261" i="1"/>
  <c r="E261" i="1" s="1"/>
  <c r="G253" i="1"/>
  <c r="E253" i="1" s="1"/>
  <c r="G245" i="1"/>
  <c r="E245" i="1" s="1"/>
  <c r="G237" i="1"/>
  <c r="E237" i="1" s="1"/>
  <c r="G229" i="1"/>
  <c r="E229" i="1" s="1"/>
  <c r="G221" i="1"/>
  <c r="E221" i="1" s="1"/>
  <c r="G213" i="1"/>
  <c r="E213" i="1" s="1"/>
  <c r="G205" i="1"/>
  <c r="E205" i="1" s="1"/>
  <c r="G197" i="1"/>
  <c r="E197" i="1" s="1"/>
  <c r="G189" i="1"/>
  <c r="E189" i="1" s="1"/>
  <c r="G181" i="1"/>
  <c r="E181" i="1" s="1"/>
  <c r="G173" i="1"/>
  <c r="E173" i="1" s="1"/>
  <c r="G165" i="1"/>
  <c r="E165" i="1" s="1"/>
  <c r="G157" i="1"/>
  <c r="E157" i="1" s="1"/>
  <c r="G149" i="1"/>
  <c r="E149" i="1" s="1"/>
  <c r="G141" i="1"/>
  <c r="E141" i="1" s="1"/>
  <c r="G133" i="1"/>
  <c r="E133" i="1" s="1"/>
  <c r="G129" i="1"/>
  <c r="E129" i="1" s="1"/>
  <c r="G121" i="1"/>
  <c r="E121" i="1" s="1"/>
  <c r="G113" i="1"/>
  <c r="E113" i="1" s="1"/>
  <c r="G105" i="1"/>
  <c r="E105" i="1" s="1"/>
  <c r="G97" i="1"/>
  <c r="E97" i="1" s="1"/>
  <c r="G89" i="1"/>
  <c r="E89" i="1" s="1"/>
  <c r="G81" i="1"/>
  <c r="E81" i="1" s="1"/>
  <c r="G73" i="1"/>
  <c r="E73" i="1" s="1"/>
  <c r="G61" i="1"/>
  <c r="E61" i="1" s="1"/>
  <c r="G44" i="1"/>
  <c r="E44" i="1" s="1"/>
  <c r="G36" i="1"/>
  <c r="E36" i="1" s="1"/>
  <c r="G28" i="1"/>
  <c r="E28" i="1" s="1"/>
  <c r="G24" i="1"/>
  <c r="E24" i="1" s="1"/>
  <c r="G9" i="1"/>
  <c r="E9" i="1" s="1"/>
  <c r="G10" i="1"/>
  <c r="E10" i="1" s="1"/>
  <c r="G342" i="1"/>
  <c r="E342" i="1" s="1"/>
  <c r="G338" i="1"/>
  <c r="E338" i="1" s="1"/>
  <c r="G334" i="1"/>
  <c r="E334" i="1" s="1"/>
  <c r="G330" i="1"/>
  <c r="E330" i="1" s="1"/>
  <c r="G326" i="1"/>
  <c r="E326" i="1" s="1"/>
  <c r="G322" i="1"/>
  <c r="E322" i="1" s="1"/>
  <c r="G318" i="1"/>
  <c r="E318" i="1" s="1"/>
  <c r="G314" i="1"/>
  <c r="E314" i="1" s="1"/>
  <c r="G310" i="1"/>
  <c r="E310" i="1" s="1"/>
  <c r="G306" i="1"/>
  <c r="E306" i="1" s="1"/>
  <c r="G302" i="1"/>
  <c r="E302" i="1" s="1"/>
  <c r="G298" i="1"/>
  <c r="E298" i="1" s="1"/>
  <c r="G294" i="1"/>
  <c r="E294" i="1" s="1"/>
  <c r="G290" i="1"/>
  <c r="E290" i="1" s="1"/>
  <c r="G286" i="1"/>
  <c r="E286" i="1" s="1"/>
  <c r="G282" i="1"/>
  <c r="E282" i="1" s="1"/>
  <c r="G278" i="1"/>
  <c r="E278" i="1" s="1"/>
  <c r="G274" i="1"/>
  <c r="E274" i="1" s="1"/>
  <c r="G270" i="1"/>
  <c r="E270" i="1" s="1"/>
  <c r="G266" i="1"/>
  <c r="E266" i="1" s="1"/>
  <c r="G258" i="1"/>
  <c r="E258" i="1" s="1"/>
  <c r="G254" i="1"/>
  <c r="E254" i="1" s="1"/>
  <c r="G250" i="1"/>
  <c r="E250" i="1" s="1"/>
  <c r="G246" i="1"/>
  <c r="E246" i="1" s="1"/>
  <c r="G242" i="1"/>
  <c r="E242" i="1" s="1"/>
  <c r="G238" i="1"/>
  <c r="E238" i="1" s="1"/>
  <c r="G230" i="1"/>
  <c r="E230" i="1" s="1"/>
  <c r="G226" i="1"/>
  <c r="E226" i="1" s="1"/>
  <c r="G222" i="1"/>
  <c r="E222" i="1" s="1"/>
  <c r="G218" i="1"/>
  <c r="E218" i="1" s="1"/>
  <c r="G214" i="1"/>
  <c r="E214" i="1" s="1"/>
  <c r="G210" i="1"/>
  <c r="E210" i="1" s="1"/>
  <c r="G206" i="1"/>
  <c r="E206" i="1" s="1"/>
  <c r="G202" i="1"/>
  <c r="E202" i="1" s="1"/>
  <c r="G198" i="1"/>
  <c r="E198" i="1" s="1"/>
  <c r="G194" i="1"/>
  <c r="E194" i="1" s="1"/>
  <c r="G190" i="1"/>
  <c r="E190" i="1" s="1"/>
  <c r="G186" i="1"/>
  <c r="E186" i="1" s="1"/>
  <c r="G182" i="1"/>
  <c r="E182" i="1" s="1"/>
  <c r="G178" i="1"/>
  <c r="E178" i="1" s="1"/>
  <c r="G174" i="1"/>
  <c r="E174" i="1" s="1"/>
  <c r="G170" i="1"/>
  <c r="E170" i="1" s="1"/>
  <c r="G166" i="1"/>
  <c r="E166" i="1" s="1"/>
  <c r="G162" i="1"/>
  <c r="E162" i="1" s="1"/>
  <c r="G158" i="1"/>
  <c r="E158" i="1" s="1"/>
  <c r="G154" i="1"/>
  <c r="E154" i="1" s="1"/>
  <c r="G150" i="1"/>
  <c r="E150" i="1" s="1"/>
  <c r="G146" i="1"/>
  <c r="E146" i="1" s="1"/>
  <c r="G142" i="1"/>
  <c r="E142" i="1" s="1"/>
  <c r="G138" i="1"/>
  <c r="E138" i="1" s="1"/>
  <c r="G134" i="1"/>
  <c r="E134" i="1" s="1"/>
  <c r="G130" i="1"/>
  <c r="E130" i="1" s="1"/>
  <c r="G126" i="1"/>
  <c r="E126" i="1" s="1"/>
  <c r="G122" i="1"/>
  <c r="E122" i="1" s="1"/>
  <c r="G118" i="1"/>
  <c r="E118" i="1" s="1"/>
  <c r="G114" i="1"/>
  <c r="E114" i="1" s="1"/>
  <c r="G106" i="1"/>
  <c r="E106" i="1" s="1"/>
  <c r="G102" i="1"/>
  <c r="E102" i="1" s="1"/>
  <c r="G98" i="1"/>
  <c r="E98" i="1" s="1"/>
  <c r="G94" i="1"/>
  <c r="E94" i="1" s="1"/>
  <c r="G90" i="1"/>
  <c r="E90" i="1" s="1"/>
  <c r="G86" i="1"/>
  <c r="E86" i="1" s="1"/>
  <c r="G82" i="1"/>
  <c r="E82" i="1" s="1"/>
  <c r="G78" i="1"/>
  <c r="E78" i="1" s="1"/>
  <c r="G70" i="1"/>
  <c r="E70" i="1" s="1"/>
  <c r="G66" i="1"/>
  <c r="E66" i="1" s="1"/>
  <c r="G62" i="1"/>
  <c r="E62" i="1" s="1"/>
  <c r="G58" i="1"/>
  <c r="E58" i="1" s="1"/>
  <c r="G54" i="1"/>
  <c r="E54" i="1" s="1"/>
  <c r="G50" i="1"/>
  <c r="E50" i="1" s="1"/>
  <c r="G45" i="1"/>
  <c r="E45" i="1" s="1"/>
  <c r="G41" i="1"/>
  <c r="E41" i="1" s="1"/>
  <c r="G37" i="1"/>
  <c r="E37" i="1" s="1"/>
  <c r="G33" i="1"/>
  <c r="E33" i="1" s="1"/>
  <c r="G262" i="1"/>
  <c r="E262" i="1" s="1"/>
  <c r="G26" i="1"/>
  <c r="E26" i="1" s="1"/>
  <c r="I8" i="2"/>
  <c r="I8" i="3" s="1"/>
  <c r="I8" i="4" s="1"/>
  <c r="I8" i="5" s="1"/>
  <c r="I8" i="6" s="1"/>
  <c r="I9" i="2"/>
  <c r="I9" i="3" s="1"/>
  <c r="I9" i="4" s="1"/>
  <c r="I9" i="5" s="1"/>
  <c r="I9" i="6" s="1"/>
  <c r="I10" i="2"/>
  <c r="I10" i="3" s="1"/>
  <c r="I10" i="4" s="1"/>
  <c r="I10" i="5" s="1"/>
  <c r="I10" i="6" s="1"/>
  <c r="I11" i="2"/>
  <c r="I11" i="3" s="1"/>
  <c r="I11" i="4" s="1"/>
  <c r="I11" i="5" s="1"/>
  <c r="I11" i="6" s="1"/>
  <c r="I12" i="2"/>
  <c r="I12" i="3" s="1"/>
  <c r="I12" i="4" s="1"/>
  <c r="I12" i="5" s="1"/>
  <c r="I12" i="6" s="1"/>
  <c r="I14" i="2"/>
  <c r="I14" i="3" s="1"/>
  <c r="I14" i="4" s="1"/>
  <c r="I14" i="5" s="1"/>
  <c r="I14" i="6" s="1"/>
  <c r="I15" i="2"/>
  <c r="I15" i="3" s="1"/>
  <c r="I15" i="4" s="1"/>
  <c r="I15" i="5" s="1"/>
  <c r="I15" i="6" s="1"/>
  <c r="I16" i="2"/>
  <c r="I16" i="3" s="1"/>
  <c r="I16" i="4" s="1"/>
  <c r="I16" i="5" s="1"/>
  <c r="I16" i="6" s="1"/>
  <c r="I17" i="2"/>
  <c r="I17" i="3" s="1"/>
  <c r="I17" i="4" s="1"/>
  <c r="I17" i="5" s="1"/>
  <c r="I17" i="6" s="1"/>
  <c r="I18" i="2"/>
  <c r="I18" i="3" s="1"/>
  <c r="I18" i="4" s="1"/>
  <c r="I18" i="5" s="1"/>
  <c r="I18" i="6" s="1"/>
  <c r="I19" i="2"/>
  <c r="I19" i="3" s="1"/>
  <c r="I19" i="4" s="1"/>
  <c r="I19" i="5" s="1"/>
  <c r="I19" i="6" s="1"/>
  <c r="I20" i="2"/>
  <c r="I20" i="3" s="1"/>
  <c r="I20" i="4" s="1"/>
  <c r="I20" i="5" s="1"/>
  <c r="I20" i="6" s="1"/>
  <c r="I21" i="2"/>
  <c r="I21" i="3" s="1"/>
  <c r="I21" i="4" s="1"/>
  <c r="I21" i="5" s="1"/>
  <c r="I21" i="6" s="1"/>
  <c r="I22" i="2"/>
  <c r="I22" i="3" s="1"/>
  <c r="I22" i="4" s="1"/>
  <c r="I22" i="5" s="1"/>
  <c r="I22" i="6" s="1"/>
  <c r="I24" i="2"/>
  <c r="I24" i="3" s="1"/>
  <c r="I24" i="4" s="1"/>
  <c r="I24" i="5" s="1"/>
  <c r="I24" i="6" s="1"/>
  <c r="I24" i="7" s="1"/>
  <c r="I25" i="2"/>
  <c r="I25" i="3" s="1"/>
  <c r="I25" i="4" s="1"/>
  <c r="I25" i="5" s="1"/>
  <c r="I25" i="6" s="1"/>
  <c r="I26" i="2"/>
  <c r="I26" i="3" s="1"/>
  <c r="I26" i="4" s="1"/>
  <c r="I26" i="5" s="1"/>
  <c r="I26" i="6" s="1"/>
  <c r="I27" i="2"/>
  <c r="I27" i="3" s="1"/>
  <c r="I27" i="4" s="1"/>
  <c r="I27" i="5" s="1"/>
  <c r="I27" i="6" s="1"/>
  <c r="I28" i="2"/>
  <c r="I28" i="3" s="1"/>
  <c r="I28" i="4" s="1"/>
  <c r="I28" i="5" s="1"/>
  <c r="I28" i="6" s="1"/>
  <c r="I29" i="2"/>
  <c r="I29" i="3" s="1"/>
  <c r="I29" i="4" s="1"/>
  <c r="I29" i="5" s="1"/>
  <c r="I29" i="6" s="1"/>
  <c r="I30" i="2"/>
  <c r="I30" i="3" s="1"/>
  <c r="I30" i="4" s="1"/>
  <c r="I30" i="5" s="1"/>
  <c r="I30" i="6" s="1"/>
  <c r="I31" i="2"/>
  <c r="I31" i="3" s="1"/>
  <c r="I31" i="4" s="1"/>
  <c r="I31" i="5" s="1"/>
  <c r="I31" i="6" s="1"/>
  <c r="I32" i="2"/>
  <c r="I32" i="3" s="1"/>
  <c r="I32" i="4" s="1"/>
  <c r="I32" i="5" s="1"/>
  <c r="I32" i="6" s="1"/>
  <c r="I33" i="2"/>
  <c r="I33" i="3" s="1"/>
  <c r="I33" i="4" s="1"/>
  <c r="I33" i="5" s="1"/>
  <c r="I33" i="6" s="1"/>
  <c r="I34" i="2"/>
  <c r="I34" i="3" s="1"/>
  <c r="I34" i="4" s="1"/>
  <c r="I34" i="5" s="1"/>
  <c r="I34" i="6" s="1"/>
  <c r="I36" i="2"/>
  <c r="I36" i="3" s="1"/>
  <c r="I36" i="4" s="1"/>
  <c r="I36" i="5" s="1"/>
  <c r="I36" i="6" s="1"/>
  <c r="I37" i="2"/>
  <c r="I37" i="3" s="1"/>
  <c r="I37" i="4" s="1"/>
  <c r="I37" i="5" s="1"/>
  <c r="I37" i="6" s="1"/>
  <c r="I38" i="2"/>
  <c r="I38" i="3" s="1"/>
  <c r="I38" i="4" s="1"/>
  <c r="I38" i="5" s="1"/>
  <c r="I38" i="6" s="1"/>
  <c r="I39" i="2"/>
  <c r="I39" i="3" s="1"/>
  <c r="I39" i="4" s="1"/>
  <c r="I39" i="5" s="1"/>
  <c r="I39" i="6" s="1"/>
  <c r="I40" i="2"/>
  <c r="I40" i="3" s="1"/>
  <c r="I40" i="4" s="1"/>
  <c r="I40" i="5" s="1"/>
  <c r="I40" i="6" s="1"/>
  <c r="I41" i="2"/>
  <c r="I41" i="3" s="1"/>
  <c r="I41" i="4" s="1"/>
  <c r="I41" i="5" s="1"/>
  <c r="I41" i="6" s="1"/>
  <c r="I42" i="2"/>
  <c r="I42" i="3" s="1"/>
  <c r="I42" i="4" s="1"/>
  <c r="I42" i="5" s="1"/>
  <c r="I42" i="6" s="1"/>
  <c r="I43" i="2"/>
  <c r="I43" i="3" s="1"/>
  <c r="I43" i="4" s="1"/>
  <c r="I43" i="5" s="1"/>
  <c r="I43" i="6" s="1"/>
  <c r="I44" i="2"/>
  <c r="I44" i="3" s="1"/>
  <c r="I44" i="4" s="1"/>
  <c r="I44" i="5" s="1"/>
  <c r="I44" i="6" s="1"/>
  <c r="I45" i="2"/>
  <c r="I45" i="3" s="1"/>
  <c r="I45" i="4" s="1"/>
  <c r="I45" i="5" s="1"/>
  <c r="I45" i="6" s="1"/>
  <c r="I46" i="2"/>
  <c r="I46" i="3" s="1"/>
  <c r="I46" i="4" s="1"/>
  <c r="I46" i="5" s="1"/>
  <c r="I46" i="6" s="1"/>
  <c r="I47" i="2"/>
  <c r="I47" i="3" s="1"/>
  <c r="I47" i="4" s="1"/>
  <c r="I47" i="5" s="1"/>
  <c r="I47" i="6" s="1"/>
  <c r="I49" i="2"/>
  <c r="I49" i="3" s="1"/>
  <c r="I49" i="4" s="1"/>
  <c r="I49" i="5" s="1"/>
  <c r="I49" i="6" s="1"/>
  <c r="I50" i="2"/>
  <c r="I50" i="3" s="1"/>
  <c r="I50" i="4" s="1"/>
  <c r="I50" i="5" s="1"/>
  <c r="I50" i="6" s="1"/>
  <c r="I51" i="2"/>
  <c r="I51" i="3" s="1"/>
  <c r="I51" i="4" s="1"/>
  <c r="I51" i="5" s="1"/>
  <c r="I51" i="6" s="1"/>
  <c r="I52" i="2"/>
  <c r="I52" i="3" s="1"/>
  <c r="I52" i="4" s="1"/>
  <c r="I52" i="5" s="1"/>
  <c r="I52" i="6" s="1"/>
  <c r="I54" i="2"/>
  <c r="I54" i="3" s="1"/>
  <c r="I54" i="4" s="1"/>
  <c r="I54" i="5" s="1"/>
  <c r="I54" i="6" s="1"/>
  <c r="I55" i="2"/>
  <c r="I55" i="3" s="1"/>
  <c r="I55" i="4" s="1"/>
  <c r="I55" i="5" s="1"/>
  <c r="I55" i="6" s="1"/>
  <c r="I57" i="2"/>
  <c r="I57" i="3" s="1"/>
  <c r="I57" i="4" s="1"/>
  <c r="I57" i="5" s="1"/>
  <c r="I57" i="6" s="1"/>
  <c r="I58" i="2"/>
  <c r="I58" i="3" s="1"/>
  <c r="I58" i="4" s="1"/>
  <c r="I58" i="5" s="1"/>
  <c r="I58" i="6" s="1"/>
  <c r="I59" i="2"/>
  <c r="I59" i="3" s="1"/>
  <c r="I59" i="4" s="1"/>
  <c r="I59" i="5" s="1"/>
  <c r="I59" i="6" s="1"/>
  <c r="I60" i="2"/>
  <c r="I60" i="3" s="1"/>
  <c r="I60" i="4" s="1"/>
  <c r="I60" i="5" s="1"/>
  <c r="I60" i="6" s="1"/>
  <c r="I61" i="2"/>
  <c r="I61" i="3" s="1"/>
  <c r="I61" i="4" s="1"/>
  <c r="I61" i="5" s="1"/>
  <c r="I61" i="6" s="1"/>
  <c r="I62" i="2"/>
  <c r="I62" i="3" s="1"/>
  <c r="I62" i="4" s="1"/>
  <c r="I62" i="5" s="1"/>
  <c r="I62" i="6" s="1"/>
  <c r="I63" i="2"/>
  <c r="I63" i="3" s="1"/>
  <c r="I63" i="4" s="1"/>
  <c r="I63" i="5" s="1"/>
  <c r="I63" i="6" s="1"/>
  <c r="I64" i="2"/>
  <c r="I64" i="3" s="1"/>
  <c r="I64" i="4" s="1"/>
  <c r="I64" i="5" s="1"/>
  <c r="I64" i="6" s="1"/>
  <c r="I65" i="2"/>
  <c r="I65" i="3" s="1"/>
  <c r="I65" i="4" s="1"/>
  <c r="I65" i="5" s="1"/>
  <c r="I65" i="6" s="1"/>
  <c r="I66" i="2"/>
  <c r="I66" i="3" s="1"/>
  <c r="I66" i="4" s="1"/>
  <c r="I66" i="5" s="1"/>
  <c r="I66" i="6" s="1"/>
  <c r="I67" i="2"/>
  <c r="I67" i="3" s="1"/>
  <c r="I67" i="4" s="1"/>
  <c r="I67" i="5" s="1"/>
  <c r="I67" i="6" s="1"/>
  <c r="I68" i="2"/>
  <c r="I68" i="3" s="1"/>
  <c r="I68" i="4" s="1"/>
  <c r="I68" i="5" s="1"/>
  <c r="I68" i="6" s="1"/>
  <c r="I69" i="2"/>
  <c r="I69" i="3" s="1"/>
  <c r="I69" i="4" s="1"/>
  <c r="I69" i="5" s="1"/>
  <c r="I69" i="6" s="1"/>
  <c r="I70" i="2"/>
  <c r="I70" i="3" s="1"/>
  <c r="I70" i="4" s="1"/>
  <c r="I70" i="5" s="1"/>
  <c r="I70" i="6" s="1"/>
  <c r="I71" i="2"/>
  <c r="I71" i="3" s="1"/>
  <c r="I71" i="4" s="1"/>
  <c r="I71" i="5" s="1"/>
  <c r="I71" i="6" s="1"/>
  <c r="I72" i="2"/>
  <c r="I72" i="3" s="1"/>
  <c r="I72" i="4" s="1"/>
  <c r="I72" i="5" s="1"/>
  <c r="I72" i="6" s="1"/>
  <c r="I73" i="2"/>
  <c r="I73" i="3" s="1"/>
  <c r="I73" i="4" s="1"/>
  <c r="I73" i="5" s="1"/>
  <c r="I73" i="6" s="1"/>
  <c r="I75" i="2"/>
  <c r="I75" i="3" s="1"/>
  <c r="I75" i="4" s="1"/>
  <c r="I75" i="5" s="1"/>
  <c r="I75" i="6" s="1"/>
  <c r="I76" i="2"/>
  <c r="I76" i="3" s="1"/>
  <c r="I76" i="4" s="1"/>
  <c r="I76" i="5" s="1"/>
  <c r="I76" i="6" s="1"/>
  <c r="I77" i="2"/>
  <c r="I77" i="3" s="1"/>
  <c r="I77" i="4" s="1"/>
  <c r="I77" i="5" s="1"/>
  <c r="I77" i="6" s="1"/>
  <c r="I78" i="2"/>
  <c r="I78" i="3" s="1"/>
  <c r="I78" i="4" s="1"/>
  <c r="I78" i="5" s="1"/>
  <c r="I78" i="6" s="1"/>
  <c r="I79" i="2"/>
  <c r="I79" i="3" s="1"/>
  <c r="I79" i="4" s="1"/>
  <c r="I79" i="5" s="1"/>
  <c r="I79" i="6" s="1"/>
  <c r="I80" i="2"/>
  <c r="I80" i="3" s="1"/>
  <c r="I80" i="4" s="1"/>
  <c r="I80" i="5" s="1"/>
  <c r="I80" i="6" s="1"/>
  <c r="I81" i="2"/>
  <c r="I81" i="3" s="1"/>
  <c r="I81" i="4" s="1"/>
  <c r="I81" i="5" s="1"/>
  <c r="I81" i="6" s="1"/>
  <c r="I82" i="2"/>
  <c r="I82" i="3" s="1"/>
  <c r="I82" i="4" s="1"/>
  <c r="I82" i="5" s="1"/>
  <c r="I82" i="6" s="1"/>
  <c r="I83" i="2"/>
  <c r="I83" i="3" s="1"/>
  <c r="I83" i="4" s="1"/>
  <c r="I83" i="5" s="1"/>
  <c r="I83" i="6" s="1"/>
  <c r="I84" i="2"/>
  <c r="I84" i="3" s="1"/>
  <c r="I84" i="4" s="1"/>
  <c r="I84" i="5" s="1"/>
  <c r="I84" i="6" s="1"/>
  <c r="I85" i="2"/>
  <c r="I85" i="3" s="1"/>
  <c r="I85" i="4" s="1"/>
  <c r="I85" i="5" s="1"/>
  <c r="I85" i="6" s="1"/>
  <c r="I86" i="2"/>
  <c r="I86" i="3" s="1"/>
  <c r="I86" i="4" s="1"/>
  <c r="I86" i="5" s="1"/>
  <c r="I86" i="6" s="1"/>
  <c r="I87" i="2"/>
  <c r="I87" i="3" s="1"/>
  <c r="I87" i="4" s="1"/>
  <c r="I87" i="5" s="1"/>
  <c r="I87" i="6" s="1"/>
  <c r="I88" i="2"/>
  <c r="I88" i="3" s="1"/>
  <c r="I88" i="4" s="1"/>
  <c r="I88" i="5" s="1"/>
  <c r="I88" i="6" s="1"/>
  <c r="I89" i="2"/>
  <c r="I89" i="3" s="1"/>
  <c r="I89" i="4" s="1"/>
  <c r="I89" i="5" s="1"/>
  <c r="I89" i="6" s="1"/>
  <c r="I90" i="2"/>
  <c r="I90" i="3" s="1"/>
  <c r="I90" i="4" s="1"/>
  <c r="I90" i="5" s="1"/>
  <c r="I90" i="6" s="1"/>
  <c r="I91" i="2"/>
  <c r="I91" i="3" s="1"/>
  <c r="I91" i="4" s="1"/>
  <c r="I91" i="5" s="1"/>
  <c r="I91" i="6" s="1"/>
  <c r="I92" i="2"/>
  <c r="I92" i="3" s="1"/>
  <c r="I92" i="4" s="1"/>
  <c r="I92" i="5" s="1"/>
  <c r="I92" i="6" s="1"/>
  <c r="I93" i="2"/>
  <c r="I93" i="3" s="1"/>
  <c r="I93" i="4" s="1"/>
  <c r="I93" i="5" s="1"/>
  <c r="I93" i="6" s="1"/>
  <c r="I94" i="2"/>
  <c r="I94" i="3" s="1"/>
  <c r="I94" i="4" s="1"/>
  <c r="I94" i="5" s="1"/>
  <c r="I94" i="6" s="1"/>
  <c r="I95" i="2"/>
  <c r="I95" i="3" s="1"/>
  <c r="I95" i="4" s="1"/>
  <c r="I95" i="5" s="1"/>
  <c r="I95" i="6" s="1"/>
  <c r="I96" i="2"/>
  <c r="I96" i="3" s="1"/>
  <c r="I96" i="4" s="1"/>
  <c r="I96" i="5" s="1"/>
  <c r="I96" i="6" s="1"/>
  <c r="I97" i="2"/>
  <c r="I97" i="3" s="1"/>
  <c r="I97" i="4" s="1"/>
  <c r="I97" i="5" s="1"/>
  <c r="I97" i="6" s="1"/>
  <c r="I98" i="2"/>
  <c r="I98" i="3" s="1"/>
  <c r="I98" i="4" s="1"/>
  <c r="I98" i="5" s="1"/>
  <c r="I98" i="6" s="1"/>
  <c r="I99" i="2"/>
  <c r="I99" i="3" s="1"/>
  <c r="I99" i="4" s="1"/>
  <c r="I99" i="5" s="1"/>
  <c r="I99" i="6" s="1"/>
  <c r="I100" i="2"/>
  <c r="I100" i="3" s="1"/>
  <c r="I100" i="4" s="1"/>
  <c r="I100" i="5" s="1"/>
  <c r="I100" i="6" s="1"/>
  <c r="I101" i="2"/>
  <c r="I101" i="3" s="1"/>
  <c r="I101" i="4" s="1"/>
  <c r="I101" i="5" s="1"/>
  <c r="I101" i="6" s="1"/>
  <c r="I102" i="2"/>
  <c r="I102" i="3" s="1"/>
  <c r="I102" i="4" s="1"/>
  <c r="I102" i="5" s="1"/>
  <c r="I102" i="6" s="1"/>
  <c r="I103" i="2"/>
  <c r="I103" i="3" s="1"/>
  <c r="I103" i="4" s="1"/>
  <c r="I103" i="5" s="1"/>
  <c r="I103" i="6" s="1"/>
  <c r="I104" i="2"/>
  <c r="I104" i="3" s="1"/>
  <c r="I104" i="4" s="1"/>
  <c r="I104" i="5" s="1"/>
  <c r="I104" i="6" s="1"/>
  <c r="I105" i="2"/>
  <c r="I105" i="3" s="1"/>
  <c r="I105" i="4" s="1"/>
  <c r="I105" i="5" s="1"/>
  <c r="I105" i="6" s="1"/>
  <c r="I106" i="2"/>
  <c r="I106" i="3" s="1"/>
  <c r="I106" i="4" s="1"/>
  <c r="I106" i="5" s="1"/>
  <c r="I106" i="6" s="1"/>
  <c r="I107" i="2"/>
  <c r="I107" i="3" s="1"/>
  <c r="I107" i="4" s="1"/>
  <c r="I107" i="5" s="1"/>
  <c r="I107" i="6" s="1"/>
  <c r="I108" i="2"/>
  <c r="I108" i="3" s="1"/>
  <c r="I108" i="4" s="1"/>
  <c r="I108" i="5" s="1"/>
  <c r="I108" i="6" s="1"/>
  <c r="I109" i="2"/>
  <c r="I109" i="3" s="1"/>
  <c r="I109" i="4" s="1"/>
  <c r="I109" i="5" s="1"/>
  <c r="I109" i="6" s="1"/>
  <c r="I111" i="2"/>
  <c r="I111" i="3" s="1"/>
  <c r="I111" i="4" s="1"/>
  <c r="I111" i="5" s="1"/>
  <c r="I111" i="6" s="1"/>
  <c r="I112" i="2"/>
  <c r="I112" i="3" s="1"/>
  <c r="I112" i="4" s="1"/>
  <c r="I112" i="5" s="1"/>
  <c r="I112" i="6" s="1"/>
  <c r="I113" i="2"/>
  <c r="I113" i="3" s="1"/>
  <c r="I113" i="4" s="1"/>
  <c r="I113" i="5" s="1"/>
  <c r="I113" i="6" s="1"/>
  <c r="I114" i="2"/>
  <c r="I114" i="3" s="1"/>
  <c r="I114" i="4" s="1"/>
  <c r="I114" i="5" s="1"/>
  <c r="I114" i="6" s="1"/>
  <c r="I115" i="2"/>
  <c r="I115" i="3" s="1"/>
  <c r="I115" i="4" s="1"/>
  <c r="I115" i="5" s="1"/>
  <c r="I115" i="6" s="1"/>
  <c r="I116" i="2"/>
  <c r="I116" i="3" s="1"/>
  <c r="I116" i="4" s="1"/>
  <c r="I116" i="5" s="1"/>
  <c r="I116" i="6" s="1"/>
  <c r="I117" i="2"/>
  <c r="I117" i="3" s="1"/>
  <c r="I117" i="4" s="1"/>
  <c r="I117" i="5" s="1"/>
  <c r="I117" i="6" s="1"/>
  <c r="I118" i="2"/>
  <c r="I118" i="3" s="1"/>
  <c r="I118" i="4" s="1"/>
  <c r="I118" i="5" s="1"/>
  <c r="I118" i="6" s="1"/>
  <c r="I119" i="2"/>
  <c r="I119" i="3" s="1"/>
  <c r="I119" i="4" s="1"/>
  <c r="I119" i="5" s="1"/>
  <c r="I119" i="6" s="1"/>
  <c r="I120" i="2"/>
  <c r="I120" i="3" s="1"/>
  <c r="I120" i="4" s="1"/>
  <c r="I120" i="5" s="1"/>
  <c r="I120" i="6" s="1"/>
  <c r="I121" i="2"/>
  <c r="I121" i="3" s="1"/>
  <c r="I121" i="4" s="1"/>
  <c r="I121" i="5" s="1"/>
  <c r="I121" i="6" s="1"/>
  <c r="I122" i="2"/>
  <c r="I122" i="3" s="1"/>
  <c r="I122" i="4" s="1"/>
  <c r="I122" i="5" s="1"/>
  <c r="I122" i="6" s="1"/>
  <c r="I123" i="2"/>
  <c r="I123" i="3" s="1"/>
  <c r="I123" i="4" s="1"/>
  <c r="I123" i="5" s="1"/>
  <c r="I123" i="6" s="1"/>
  <c r="I124" i="2"/>
  <c r="I124" i="3" s="1"/>
  <c r="I124" i="4" s="1"/>
  <c r="I124" i="5" s="1"/>
  <c r="I124" i="6" s="1"/>
  <c r="I125" i="2"/>
  <c r="I125" i="3" s="1"/>
  <c r="I125" i="4" s="1"/>
  <c r="I125" i="5" s="1"/>
  <c r="I125" i="6" s="1"/>
  <c r="I126" i="2"/>
  <c r="I126" i="3" s="1"/>
  <c r="I126" i="4" s="1"/>
  <c r="I126" i="5" s="1"/>
  <c r="I126" i="6" s="1"/>
  <c r="I127" i="2"/>
  <c r="I127" i="3" s="1"/>
  <c r="I127" i="4" s="1"/>
  <c r="I127" i="5" s="1"/>
  <c r="I127" i="6" s="1"/>
  <c r="I128" i="2"/>
  <c r="I128" i="3" s="1"/>
  <c r="I128" i="4" s="1"/>
  <c r="I128" i="5" s="1"/>
  <c r="I128" i="6" s="1"/>
  <c r="I129" i="2"/>
  <c r="I129" i="3" s="1"/>
  <c r="I129" i="4" s="1"/>
  <c r="I129" i="5" s="1"/>
  <c r="I129" i="6" s="1"/>
  <c r="I130" i="2"/>
  <c r="I130" i="3" s="1"/>
  <c r="I130" i="4" s="1"/>
  <c r="I130" i="5" s="1"/>
  <c r="I130" i="6" s="1"/>
  <c r="I131" i="2"/>
  <c r="I131" i="3" s="1"/>
  <c r="I131" i="4" s="1"/>
  <c r="I131" i="5" s="1"/>
  <c r="I131" i="6" s="1"/>
  <c r="I133" i="2"/>
  <c r="I133" i="3" s="1"/>
  <c r="I133" i="4" s="1"/>
  <c r="I133" i="5" s="1"/>
  <c r="I133" i="6" s="1"/>
  <c r="I134" i="2"/>
  <c r="I134" i="3" s="1"/>
  <c r="I134" i="4" s="1"/>
  <c r="I134" i="5" s="1"/>
  <c r="I134" i="6" s="1"/>
  <c r="I135" i="2"/>
  <c r="I135" i="3" s="1"/>
  <c r="I135" i="4" s="1"/>
  <c r="I135" i="5" s="1"/>
  <c r="I135" i="6" s="1"/>
  <c r="I136" i="2"/>
  <c r="I136" i="3" s="1"/>
  <c r="I136" i="4" s="1"/>
  <c r="I136" i="5" s="1"/>
  <c r="I136" i="6" s="1"/>
  <c r="I137" i="2"/>
  <c r="I137" i="3" s="1"/>
  <c r="I137" i="4" s="1"/>
  <c r="I137" i="5" s="1"/>
  <c r="I137" i="6" s="1"/>
  <c r="I138" i="2"/>
  <c r="I138" i="3" s="1"/>
  <c r="I138" i="4" s="1"/>
  <c r="I138" i="5" s="1"/>
  <c r="I138" i="6" s="1"/>
  <c r="I139" i="2"/>
  <c r="I139" i="3" s="1"/>
  <c r="I139" i="4" s="1"/>
  <c r="I139" i="5" s="1"/>
  <c r="I139" i="6" s="1"/>
  <c r="I140" i="2"/>
  <c r="I140" i="3" s="1"/>
  <c r="I140" i="4" s="1"/>
  <c r="I140" i="5" s="1"/>
  <c r="I140" i="6" s="1"/>
  <c r="I141" i="2"/>
  <c r="I141" i="3" s="1"/>
  <c r="I141" i="4" s="1"/>
  <c r="I141" i="5" s="1"/>
  <c r="I141" i="6" s="1"/>
  <c r="I142" i="2"/>
  <c r="I142" i="3" s="1"/>
  <c r="I142" i="4" s="1"/>
  <c r="I142" i="5" s="1"/>
  <c r="I142" i="6" s="1"/>
  <c r="I143" i="2"/>
  <c r="I143" i="3" s="1"/>
  <c r="I143" i="4" s="1"/>
  <c r="I143" i="5" s="1"/>
  <c r="I143" i="6" s="1"/>
  <c r="I144" i="2"/>
  <c r="I144" i="3" s="1"/>
  <c r="I144" i="4" s="1"/>
  <c r="I144" i="5" s="1"/>
  <c r="I144" i="6" s="1"/>
  <c r="I145" i="2"/>
  <c r="I145" i="3" s="1"/>
  <c r="I145" i="4" s="1"/>
  <c r="I145" i="5" s="1"/>
  <c r="I145" i="6" s="1"/>
  <c r="I146" i="2"/>
  <c r="I146" i="3" s="1"/>
  <c r="I146" i="4" s="1"/>
  <c r="I146" i="5" s="1"/>
  <c r="I146" i="6" s="1"/>
  <c r="I147" i="2"/>
  <c r="I147" i="3" s="1"/>
  <c r="I147" i="4" s="1"/>
  <c r="I147" i="5" s="1"/>
  <c r="I147" i="6" s="1"/>
  <c r="I148" i="2"/>
  <c r="I148" i="3" s="1"/>
  <c r="I148" i="4" s="1"/>
  <c r="I148" i="5" s="1"/>
  <c r="I148" i="6" s="1"/>
  <c r="I149" i="2"/>
  <c r="I149" i="3" s="1"/>
  <c r="I149" i="4" s="1"/>
  <c r="I149" i="5" s="1"/>
  <c r="I149" i="6" s="1"/>
  <c r="I150" i="2"/>
  <c r="I150" i="3" s="1"/>
  <c r="I150" i="4" s="1"/>
  <c r="I150" i="5" s="1"/>
  <c r="I150" i="6" s="1"/>
  <c r="I151" i="2"/>
  <c r="I151" i="3" s="1"/>
  <c r="I151" i="4" s="1"/>
  <c r="I151" i="5" s="1"/>
  <c r="I151" i="6" s="1"/>
  <c r="I152" i="2"/>
  <c r="I152" i="3" s="1"/>
  <c r="I152" i="4" s="1"/>
  <c r="I152" i="5" s="1"/>
  <c r="I152" i="6" s="1"/>
  <c r="I152" i="7" s="1"/>
  <c r="I153" i="2"/>
  <c r="I153" i="3" s="1"/>
  <c r="I153" i="4" s="1"/>
  <c r="I153" i="5" s="1"/>
  <c r="I153" i="6" s="1"/>
  <c r="I154" i="2"/>
  <c r="I154" i="3" s="1"/>
  <c r="I154" i="4" s="1"/>
  <c r="I154" i="5" s="1"/>
  <c r="I154" i="6" s="1"/>
  <c r="I155" i="2"/>
  <c r="I155" i="3" s="1"/>
  <c r="I155" i="4" s="1"/>
  <c r="I155" i="5" s="1"/>
  <c r="I155" i="6" s="1"/>
  <c r="I156" i="2"/>
  <c r="I156" i="3" s="1"/>
  <c r="I156" i="4" s="1"/>
  <c r="I156" i="5" s="1"/>
  <c r="I156" i="6" s="1"/>
  <c r="I157" i="2"/>
  <c r="I157" i="3" s="1"/>
  <c r="I157" i="4" s="1"/>
  <c r="I157" i="5" s="1"/>
  <c r="I157" i="6" s="1"/>
  <c r="I158" i="2"/>
  <c r="I158" i="3" s="1"/>
  <c r="I158" i="4" s="1"/>
  <c r="I158" i="5" s="1"/>
  <c r="I158" i="6" s="1"/>
  <c r="I159" i="2"/>
  <c r="I159" i="3" s="1"/>
  <c r="I159" i="4" s="1"/>
  <c r="I159" i="5" s="1"/>
  <c r="I159" i="6" s="1"/>
  <c r="I160" i="2"/>
  <c r="I160" i="3" s="1"/>
  <c r="I160" i="4" s="1"/>
  <c r="I160" i="5" s="1"/>
  <c r="I160" i="6" s="1"/>
  <c r="I161" i="2"/>
  <c r="I161" i="3" s="1"/>
  <c r="I161" i="4" s="1"/>
  <c r="I161" i="5" s="1"/>
  <c r="I161" i="6" s="1"/>
  <c r="I162" i="2"/>
  <c r="I162" i="3" s="1"/>
  <c r="I162" i="4" s="1"/>
  <c r="I162" i="5" s="1"/>
  <c r="I162" i="6" s="1"/>
  <c r="I163" i="2"/>
  <c r="I163" i="3" s="1"/>
  <c r="I163" i="4" s="1"/>
  <c r="I163" i="5" s="1"/>
  <c r="I163" i="6" s="1"/>
  <c r="I164" i="2"/>
  <c r="I164" i="3" s="1"/>
  <c r="I164" i="4" s="1"/>
  <c r="I164" i="5" s="1"/>
  <c r="I164" i="6" s="1"/>
  <c r="I165" i="2"/>
  <c r="I165" i="3" s="1"/>
  <c r="I165" i="4" s="1"/>
  <c r="I165" i="5" s="1"/>
  <c r="I165" i="6" s="1"/>
  <c r="I166" i="2"/>
  <c r="I166" i="3" s="1"/>
  <c r="I166" i="4" s="1"/>
  <c r="I166" i="5" s="1"/>
  <c r="I166" i="6" s="1"/>
  <c r="I167" i="2"/>
  <c r="I167" i="3" s="1"/>
  <c r="I167" i="4" s="1"/>
  <c r="I167" i="5" s="1"/>
  <c r="I167" i="6" s="1"/>
  <c r="I168" i="2"/>
  <c r="I168" i="3" s="1"/>
  <c r="I168" i="4" s="1"/>
  <c r="I168" i="5" s="1"/>
  <c r="I168" i="6" s="1"/>
  <c r="I169" i="2"/>
  <c r="I169" i="3" s="1"/>
  <c r="I169" i="4" s="1"/>
  <c r="I169" i="5" s="1"/>
  <c r="I169" i="6" s="1"/>
  <c r="I170" i="2"/>
  <c r="I170" i="3" s="1"/>
  <c r="I170" i="4" s="1"/>
  <c r="I170" i="5" s="1"/>
  <c r="I170" i="6" s="1"/>
  <c r="I171" i="2"/>
  <c r="I171" i="3" s="1"/>
  <c r="I171" i="4" s="1"/>
  <c r="I171" i="5" s="1"/>
  <c r="I171" i="6" s="1"/>
  <c r="I172" i="2"/>
  <c r="I172" i="3" s="1"/>
  <c r="I172" i="4" s="1"/>
  <c r="I172" i="5" s="1"/>
  <c r="I172" i="6" s="1"/>
  <c r="I173" i="2"/>
  <c r="I173" i="3" s="1"/>
  <c r="I173" i="4" s="1"/>
  <c r="I173" i="5" s="1"/>
  <c r="I173" i="6" s="1"/>
  <c r="I174" i="2"/>
  <c r="I174" i="3" s="1"/>
  <c r="I174" i="4" s="1"/>
  <c r="I174" i="5" s="1"/>
  <c r="I174" i="6" s="1"/>
  <c r="I175" i="2"/>
  <c r="I175" i="3" s="1"/>
  <c r="I175" i="4" s="1"/>
  <c r="I175" i="5" s="1"/>
  <c r="I175" i="6" s="1"/>
  <c r="I176" i="2"/>
  <c r="I176" i="3" s="1"/>
  <c r="I176" i="4" s="1"/>
  <c r="I176" i="5" s="1"/>
  <c r="I176" i="6" s="1"/>
  <c r="I177" i="2"/>
  <c r="I177" i="3" s="1"/>
  <c r="I177" i="4" s="1"/>
  <c r="I177" i="5" s="1"/>
  <c r="I177" i="6" s="1"/>
  <c r="I178" i="2"/>
  <c r="I178" i="3" s="1"/>
  <c r="I178" i="4" s="1"/>
  <c r="I178" i="5" s="1"/>
  <c r="I178" i="6" s="1"/>
  <c r="I179" i="2"/>
  <c r="I179" i="3" s="1"/>
  <c r="I179" i="4" s="1"/>
  <c r="I179" i="5" s="1"/>
  <c r="I179" i="6" s="1"/>
  <c r="I180" i="2"/>
  <c r="I180" i="3" s="1"/>
  <c r="I180" i="4" s="1"/>
  <c r="I180" i="5" s="1"/>
  <c r="I180" i="6" s="1"/>
  <c r="I181" i="2"/>
  <c r="I181" i="3" s="1"/>
  <c r="I181" i="4" s="1"/>
  <c r="I181" i="5" s="1"/>
  <c r="I181" i="6" s="1"/>
  <c r="I182" i="2"/>
  <c r="I182" i="3" s="1"/>
  <c r="I182" i="4" s="1"/>
  <c r="I182" i="5" s="1"/>
  <c r="I182" i="6" s="1"/>
  <c r="I183" i="2"/>
  <c r="I183" i="3" s="1"/>
  <c r="I183" i="4" s="1"/>
  <c r="I183" i="5" s="1"/>
  <c r="I183" i="6" s="1"/>
  <c r="I184" i="2"/>
  <c r="I184" i="3" s="1"/>
  <c r="I184" i="4" s="1"/>
  <c r="I184" i="5" s="1"/>
  <c r="I184" i="6" s="1"/>
  <c r="I185" i="2"/>
  <c r="I185" i="3" s="1"/>
  <c r="I185" i="4" s="1"/>
  <c r="I185" i="5" s="1"/>
  <c r="I185" i="6" s="1"/>
  <c r="I186" i="2"/>
  <c r="I186" i="3" s="1"/>
  <c r="I186" i="4" s="1"/>
  <c r="I186" i="5" s="1"/>
  <c r="I186" i="6" s="1"/>
  <c r="I187" i="2"/>
  <c r="I187" i="3" s="1"/>
  <c r="I187" i="4" s="1"/>
  <c r="I187" i="5" s="1"/>
  <c r="I187" i="6" s="1"/>
  <c r="I188" i="2"/>
  <c r="I188" i="3" s="1"/>
  <c r="I188" i="4" s="1"/>
  <c r="I188" i="5" s="1"/>
  <c r="I188" i="6" s="1"/>
  <c r="I189" i="2"/>
  <c r="I189" i="3" s="1"/>
  <c r="I189" i="4" s="1"/>
  <c r="I189" i="5" s="1"/>
  <c r="I189" i="6" s="1"/>
  <c r="I190" i="2"/>
  <c r="I190" i="3" s="1"/>
  <c r="I190" i="4" s="1"/>
  <c r="I190" i="5" s="1"/>
  <c r="I190" i="6" s="1"/>
  <c r="I191" i="2"/>
  <c r="I191" i="3" s="1"/>
  <c r="I191" i="4" s="1"/>
  <c r="I191" i="5" s="1"/>
  <c r="I191" i="6" s="1"/>
  <c r="I192" i="2"/>
  <c r="I192" i="3" s="1"/>
  <c r="I192" i="4" s="1"/>
  <c r="I192" i="5" s="1"/>
  <c r="I192" i="6" s="1"/>
  <c r="I193" i="2"/>
  <c r="I193" i="3" s="1"/>
  <c r="I193" i="4" s="1"/>
  <c r="I193" i="5" s="1"/>
  <c r="I193" i="6" s="1"/>
  <c r="I194" i="2"/>
  <c r="I194" i="3" s="1"/>
  <c r="I194" i="4" s="1"/>
  <c r="I194" i="5" s="1"/>
  <c r="I194" i="6" s="1"/>
  <c r="I195" i="2"/>
  <c r="I195" i="3" s="1"/>
  <c r="I195" i="4" s="1"/>
  <c r="I195" i="5" s="1"/>
  <c r="I195" i="6" s="1"/>
  <c r="I196" i="2"/>
  <c r="I196" i="3" s="1"/>
  <c r="I196" i="4" s="1"/>
  <c r="I196" i="5" s="1"/>
  <c r="I196" i="6" s="1"/>
  <c r="I197" i="2"/>
  <c r="I197" i="3" s="1"/>
  <c r="I197" i="4" s="1"/>
  <c r="I197" i="5" s="1"/>
  <c r="I197" i="6" s="1"/>
  <c r="I198" i="2"/>
  <c r="I198" i="3" s="1"/>
  <c r="I198" i="4" s="1"/>
  <c r="I198" i="5" s="1"/>
  <c r="I198" i="6" s="1"/>
  <c r="I199" i="2"/>
  <c r="I199" i="3" s="1"/>
  <c r="I199" i="4" s="1"/>
  <c r="I199" i="5" s="1"/>
  <c r="I199" i="6" s="1"/>
  <c r="I200" i="2"/>
  <c r="I200" i="3" s="1"/>
  <c r="I200" i="4" s="1"/>
  <c r="I200" i="5" s="1"/>
  <c r="I200" i="6" s="1"/>
  <c r="I200" i="7" s="1"/>
  <c r="I201" i="2"/>
  <c r="I201" i="3" s="1"/>
  <c r="I201" i="4" s="1"/>
  <c r="I201" i="5" s="1"/>
  <c r="I201" i="6" s="1"/>
  <c r="I202" i="2"/>
  <c r="I202" i="3" s="1"/>
  <c r="I202" i="4" s="1"/>
  <c r="I202" i="5" s="1"/>
  <c r="I202" i="6" s="1"/>
  <c r="I203" i="2"/>
  <c r="I203" i="3" s="1"/>
  <c r="I203" i="4" s="1"/>
  <c r="I203" i="5" s="1"/>
  <c r="I203" i="6" s="1"/>
  <c r="I204" i="2"/>
  <c r="I204" i="3" s="1"/>
  <c r="I204" i="4" s="1"/>
  <c r="I204" i="5" s="1"/>
  <c r="I204" i="6" s="1"/>
  <c r="I205" i="2"/>
  <c r="I205" i="3" s="1"/>
  <c r="I205" i="4" s="1"/>
  <c r="I205" i="5" s="1"/>
  <c r="I205" i="6" s="1"/>
  <c r="I206" i="2"/>
  <c r="I206" i="3" s="1"/>
  <c r="I206" i="4" s="1"/>
  <c r="I206" i="5" s="1"/>
  <c r="I206" i="6" s="1"/>
  <c r="I207" i="2"/>
  <c r="I207" i="3" s="1"/>
  <c r="I207" i="4" s="1"/>
  <c r="I207" i="5" s="1"/>
  <c r="I207" i="6" s="1"/>
  <c r="I208" i="2"/>
  <c r="I208" i="3" s="1"/>
  <c r="I208" i="4" s="1"/>
  <c r="I208" i="5" s="1"/>
  <c r="I208" i="6" s="1"/>
  <c r="I209" i="2"/>
  <c r="I209" i="3" s="1"/>
  <c r="I209" i="4" s="1"/>
  <c r="I209" i="5" s="1"/>
  <c r="I209" i="6" s="1"/>
  <c r="I210" i="2"/>
  <c r="I210" i="3" s="1"/>
  <c r="I210" i="4" s="1"/>
  <c r="I210" i="5" s="1"/>
  <c r="I210" i="6" s="1"/>
  <c r="I211" i="2"/>
  <c r="I211" i="3" s="1"/>
  <c r="I211" i="4" s="1"/>
  <c r="I211" i="5" s="1"/>
  <c r="I211" i="6" s="1"/>
  <c r="I212" i="2"/>
  <c r="I212" i="3" s="1"/>
  <c r="I212" i="4" s="1"/>
  <c r="I212" i="5" s="1"/>
  <c r="I212" i="6" s="1"/>
  <c r="I213" i="2"/>
  <c r="I213" i="3" s="1"/>
  <c r="I213" i="4" s="1"/>
  <c r="I213" i="5" s="1"/>
  <c r="I213" i="6" s="1"/>
  <c r="I214" i="2"/>
  <c r="I214" i="3" s="1"/>
  <c r="I214" i="4" s="1"/>
  <c r="I214" i="5" s="1"/>
  <c r="I214" i="6" s="1"/>
  <c r="I215" i="2"/>
  <c r="I215" i="3" s="1"/>
  <c r="I215" i="4" s="1"/>
  <c r="I215" i="5" s="1"/>
  <c r="I215" i="6" s="1"/>
  <c r="I216" i="2"/>
  <c r="I216" i="3" s="1"/>
  <c r="I216" i="4" s="1"/>
  <c r="I216" i="5" s="1"/>
  <c r="I216" i="6" s="1"/>
  <c r="I217" i="2"/>
  <c r="I217" i="3" s="1"/>
  <c r="I217" i="4" s="1"/>
  <c r="I217" i="5" s="1"/>
  <c r="I217" i="6" s="1"/>
  <c r="I218" i="2"/>
  <c r="I218" i="3" s="1"/>
  <c r="I218" i="4" s="1"/>
  <c r="I218" i="5" s="1"/>
  <c r="I218" i="6" s="1"/>
  <c r="I219" i="2"/>
  <c r="I219" i="3" s="1"/>
  <c r="I219" i="4" s="1"/>
  <c r="I219" i="5" s="1"/>
  <c r="I219" i="6" s="1"/>
  <c r="I220" i="2"/>
  <c r="I220" i="3" s="1"/>
  <c r="I220" i="4" s="1"/>
  <c r="I220" i="5" s="1"/>
  <c r="I220" i="6" s="1"/>
  <c r="I221" i="2"/>
  <c r="I221" i="3" s="1"/>
  <c r="I221" i="4" s="1"/>
  <c r="I221" i="5" s="1"/>
  <c r="I221" i="6" s="1"/>
  <c r="I222" i="2"/>
  <c r="I222" i="3" s="1"/>
  <c r="I222" i="4" s="1"/>
  <c r="I222" i="5" s="1"/>
  <c r="I222" i="6" s="1"/>
  <c r="I223" i="2"/>
  <c r="I223" i="3" s="1"/>
  <c r="I223" i="4" s="1"/>
  <c r="I223" i="5" s="1"/>
  <c r="I223" i="6" s="1"/>
  <c r="I224" i="2"/>
  <c r="I224" i="3" s="1"/>
  <c r="I224" i="4" s="1"/>
  <c r="I224" i="5" s="1"/>
  <c r="I224" i="6" s="1"/>
  <c r="I225" i="2"/>
  <c r="I225" i="3" s="1"/>
  <c r="I225" i="4" s="1"/>
  <c r="I225" i="5" s="1"/>
  <c r="I225" i="6" s="1"/>
  <c r="I226" i="2"/>
  <c r="I226" i="3" s="1"/>
  <c r="I226" i="4" s="1"/>
  <c r="I226" i="5" s="1"/>
  <c r="I226" i="6" s="1"/>
  <c r="I227" i="2"/>
  <c r="I227" i="3" s="1"/>
  <c r="I227" i="4" s="1"/>
  <c r="I227" i="5" s="1"/>
  <c r="I227" i="6" s="1"/>
  <c r="I228" i="2"/>
  <c r="I228" i="3" s="1"/>
  <c r="I228" i="4" s="1"/>
  <c r="I228" i="5" s="1"/>
  <c r="I228" i="6" s="1"/>
  <c r="I229" i="2"/>
  <c r="I229" i="3" s="1"/>
  <c r="I229" i="4" s="1"/>
  <c r="I229" i="5" s="1"/>
  <c r="I229" i="6" s="1"/>
  <c r="I230" i="2"/>
  <c r="I230" i="3" s="1"/>
  <c r="I230" i="4" s="1"/>
  <c r="I230" i="5" s="1"/>
  <c r="I230" i="6" s="1"/>
  <c r="I231" i="2"/>
  <c r="I231" i="3" s="1"/>
  <c r="I231" i="4" s="1"/>
  <c r="I231" i="5" s="1"/>
  <c r="I231" i="6" s="1"/>
  <c r="I232" i="2"/>
  <c r="I232" i="3" s="1"/>
  <c r="I232" i="4" s="1"/>
  <c r="I232" i="5" s="1"/>
  <c r="I232" i="6" s="1"/>
  <c r="I233" i="2"/>
  <c r="I233" i="3" s="1"/>
  <c r="I233" i="4" s="1"/>
  <c r="I233" i="5" s="1"/>
  <c r="I233" i="6" s="1"/>
  <c r="I234" i="2"/>
  <c r="I234" i="3" s="1"/>
  <c r="I234" i="4" s="1"/>
  <c r="I234" i="5" s="1"/>
  <c r="I234" i="6" s="1"/>
  <c r="I235" i="2"/>
  <c r="I235" i="3" s="1"/>
  <c r="I235" i="4" s="1"/>
  <c r="I235" i="5" s="1"/>
  <c r="I235" i="6" s="1"/>
  <c r="I236" i="2"/>
  <c r="I236" i="3" s="1"/>
  <c r="I236" i="4" s="1"/>
  <c r="I236" i="5" s="1"/>
  <c r="I236" i="6" s="1"/>
  <c r="I237" i="2"/>
  <c r="I237" i="3" s="1"/>
  <c r="I237" i="4" s="1"/>
  <c r="I237" i="5" s="1"/>
  <c r="I237" i="6" s="1"/>
  <c r="I238" i="2"/>
  <c r="I238" i="3" s="1"/>
  <c r="I238" i="4" s="1"/>
  <c r="I238" i="5" s="1"/>
  <c r="I238" i="6" s="1"/>
  <c r="I239" i="2"/>
  <c r="I239" i="3" s="1"/>
  <c r="I239" i="4" s="1"/>
  <c r="I239" i="5" s="1"/>
  <c r="I239" i="6" s="1"/>
  <c r="I240" i="2"/>
  <c r="I240" i="3" s="1"/>
  <c r="I240" i="4" s="1"/>
  <c r="I240" i="5" s="1"/>
  <c r="I240" i="6" s="1"/>
  <c r="I241" i="2"/>
  <c r="I241" i="3" s="1"/>
  <c r="I241" i="4" s="1"/>
  <c r="I241" i="5" s="1"/>
  <c r="I241" i="6" s="1"/>
  <c r="I242" i="2"/>
  <c r="I242" i="3" s="1"/>
  <c r="I242" i="4" s="1"/>
  <c r="I242" i="5" s="1"/>
  <c r="I242" i="6" s="1"/>
  <c r="I243" i="2"/>
  <c r="I243" i="3" s="1"/>
  <c r="I243" i="4" s="1"/>
  <c r="I243" i="5" s="1"/>
  <c r="I243" i="6" s="1"/>
  <c r="I244" i="2"/>
  <c r="I244" i="3" s="1"/>
  <c r="I244" i="4" s="1"/>
  <c r="I244" i="5" s="1"/>
  <c r="I244" i="6" s="1"/>
  <c r="I245" i="2"/>
  <c r="I245" i="3" s="1"/>
  <c r="I245" i="4" s="1"/>
  <c r="I245" i="5" s="1"/>
  <c r="I245" i="6" s="1"/>
  <c r="I246" i="2"/>
  <c r="I246" i="3" s="1"/>
  <c r="I246" i="4" s="1"/>
  <c r="I246" i="5" s="1"/>
  <c r="I246" i="6" s="1"/>
  <c r="I247" i="2"/>
  <c r="I247" i="3" s="1"/>
  <c r="I247" i="4" s="1"/>
  <c r="I247" i="5" s="1"/>
  <c r="I247" i="6" s="1"/>
  <c r="I248" i="2"/>
  <c r="I248" i="3" s="1"/>
  <c r="I248" i="4" s="1"/>
  <c r="I248" i="5" s="1"/>
  <c r="I248" i="6" s="1"/>
  <c r="I249" i="2"/>
  <c r="I249" i="3" s="1"/>
  <c r="I249" i="4" s="1"/>
  <c r="I249" i="5" s="1"/>
  <c r="I249" i="6" s="1"/>
  <c r="I250" i="2"/>
  <c r="I250" i="3" s="1"/>
  <c r="I250" i="4" s="1"/>
  <c r="I250" i="5" s="1"/>
  <c r="I250" i="6" s="1"/>
  <c r="I251" i="2"/>
  <c r="I251" i="3" s="1"/>
  <c r="I251" i="4" s="1"/>
  <c r="I251" i="5" s="1"/>
  <c r="I251" i="6" s="1"/>
  <c r="I252" i="2"/>
  <c r="I252" i="3" s="1"/>
  <c r="I252" i="4" s="1"/>
  <c r="I252" i="5" s="1"/>
  <c r="I252" i="6" s="1"/>
  <c r="I253" i="2"/>
  <c r="I253" i="3" s="1"/>
  <c r="I253" i="4" s="1"/>
  <c r="I253" i="5" s="1"/>
  <c r="I253" i="6" s="1"/>
  <c r="I254" i="2"/>
  <c r="I254" i="3" s="1"/>
  <c r="I254" i="4" s="1"/>
  <c r="I254" i="5" s="1"/>
  <c r="I254" i="6" s="1"/>
  <c r="I255" i="2"/>
  <c r="I255" i="3" s="1"/>
  <c r="I255" i="4" s="1"/>
  <c r="I255" i="5" s="1"/>
  <c r="I255" i="6" s="1"/>
  <c r="I256" i="2"/>
  <c r="I256" i="3" s="1"/>
  <c r="I256" i="4" s="1"/>
  <c r="I256" i="5" s="1"/>
  <c r="I256" i="6" s="1"/>
  <c r="I257" i="2"/>
  <c r="I257" i="3" s="1"/>
  <c r="I257" i="4" s="1"/>
  <c r="I257" i="5" s="1"/>
  <c r="I257" i="6" s="1"/>
  <c r="I258" i="2"/>
  <c r="I258" i="3" s="1"/>
  <c r="I258" i="4" s="1"/>
  <c r="I258" i="5" s="1"/>
  <c r="I258" i="6" s="1"/>
  <c r="I259" i="2"/>
  <c r="I259" i="3" s="1"/>
  <c r="I259" i="4" s="1"/>
  <c r="I259" i="5" s="1"/>
  <c r="I259" i="6" s="1"/>
  <c r="I260" i="2"/>
  <c r="I260" i="3" s="1"/>
  <c r="I260" i="4" s="1"/>
  <c r="I260" i="5" s="1"/>
  <c r="I260" i="6" s="1"/>
  <c r="I261" i="2"/>
  <c r="I261" i="3" s="1"/>
  <c r="I261" i="4" s="1"/>
  <c r="I261" i="5" s="1"/>
  <c r="I261" i="6" s="1"/>
  <c r="I262" i="2"/>
  <c r="I262" i="3" s="1"/>
  <c r="I262" i="4" s="1"/>
  <c r="I262" i="5" s="1"/>
  <c r="I262" i="6" s="1"/>
  <c r="I263" i="2"/>
  <c r="I263" i="3" s="1"/>
  <c r="I263" i="4" s="1"/>
  <c r="I263" i="5" s="1"/>
  <c r="I263" i="6" s="1"/>
  <c r="I264" i="2"/>
  <c r="I264" i="3" s="1"/>
  <c r="I264" i="4" s="1"/>
  <c r="I264" i="5" s="1"/>
  <c r="I264" i="6" s="1"/>
  <c r="I265" i="2"/>
  <c r="I265" i="3" s="1"/>
  <c r="I265" i="4" s="1"/>
  <c r="I265" i="5" s="1"/>
  <c r="I265" i="6" s="1"/>
  <c r="I266" i="2"/>
  <c r="I266" i="3" s="1"/>
  <c r="I266" i="4" s="1"/>
  <c r="I266" i="5" s="1"/>
  <c r="I266" i="6" s="1"/>
  <c r="I267" i="2"/>
  <c r="I267" i="3" s="1"/>
  <c r="I267" i="4" s="1"/>
  <c r="I267" i="5" s="1"/>
  <c r="I267" i="6" s="1"/>
  <c r="I268" i="2"/>
  <c r="I268" i="3" s="1"/>
  <c r="I268" i="4" s="1"/>
  <c r="I268" i="5" s="1"/>
  <c r="I268" i="6" s="1"/>
  <c r="I269" i="2"/>
  <c r="I269" i="3" s="1"/>
  <c r="I269" i="4" s="1"/>
  <c r="I269" i="5" s="1"/>
  <c r="I269" i="6" s="1"/>
  <c r="I270" i="2"/>
  <c r="I270" i="3" s="1"/>
  <c r="I270" i="4" s="1"/>
  <c r="I270" i="5" s="1"/>
  <c r="I270" i="6" s="1"/>
  <c r="I271" i="2"/>
  <c r="I271" i="3" s="1"/>
  <c r="I271" i="4" s="1"/>
  <c r="I271" i="5" s="1"/>
  <c r="I271" i="6" s="1"/>
  <c r="I272" i="2"/>
  <c r="I272" i="3" s="1"/>
  <c r="I272" i="4" s="1"/>
  <c r="I272" i="5" s="1"/>
  <c r="I272" i="6" s="1"/>
  <c r="I273" i="2"/>
  <c r="I273" i="3" s="1"/>
  <c r="I273" i="4" s="1"/>
  <c r="I273" i="5" s="1"/>
  <c r="I273" i="6" s="1"/>
  <c r="I274" i="2"/>
  <c r="I274" i="3" s="1"/>
  <c r="I274" i="4" s="1"/>
  <c r="I274" i="5" s="1"/>
  <c r="I274" i="6" s="1"/>
  <c r="I275" i="2"/>
  <c r="I275" i="3" s="1"/>
  <c r="I275" i="4" s="1"/>
  <c r="I275" i="5" s="1"/>
  <c r="I275" i="6" s="1"/>
  <c r="I276" i="2"/>
  <c r="I276" i="3" s="1"/>
  <c r="I276" i="4" s="1"/>
  <c r="I276" i="5" s="1"/>
  <c r="I276" i="6" s="1"/>
  <c r="I277" i="2"/>
  <c r="I277" i="3" s="1"/>
  <c r="I277" i="4" s="1"/>
  <c r="I277" i="5" s="1"/>
  <c r="I277" i="6" s="1"/>
  <c r="I278" i="2"/>
  <c r="I278" i="3" s="1"/>
  <c r="I278" i="4" s="1"/>
  <c r="I278" i="5" s="1"/>
  <c r="I278" i="6" s="1"/>
  <c r="I279" i="2"/>
  <c r="I279" i="3" s="1"/>
  <c r="I279" i="4" s="1"/>
  <c r="I279" i="5" s="1"/>
  <c r="I279" i="6" s="1"/>
  <c r="I280" i="2"/>
  <c r="I280" i="3" s="1"/>
  <c r="I280" i="4" s="1"/>
  <c r="I280" i="5" s="1"/>
  <c r="I280" i="6" s="1"/>
  <c r="I281" i="2"/>
  <c r="I281" i="3" s="1"/>
  <c r="I281" i="4" s="1"/>
  <c r="I281" i="5" s="1"/>
  <c r="I281" i="6" s="1"/>
  <c r="I282" i="2"/>
  <c r="I282" i="3" s="1"/>
  <c r="I282" i="4" s="1"/>
  <c r="I282" i="5" s="1"/>
  <c r="I282" i="6" s="1"/>
  <c r="I283" i="2"/>
  <c r="I283" i="3" s="1"/>
  <c r="I283" i="4" s="1"/>
  <c r="I283" i="5" s="1"/>
  <c r="I283" i="6" s="1"/>
  <c r="I284" i="2"/>
  <c r="I284" i="3" s="1"/>
  <c r="I284" i="4" s="1"/>
  <c r="I284" i="5" s="1"/>
  <c r="I284" i="6" s="1"/>
  <c r="I285" i="2"/>
  <c r="I285" i="3" s="1"/>
  <c r="I285" i="4" s="1"/>
  <c r="I285" i="5" s="1"/>
  <c r="I285" i="6" s="1"/>
  <c r="I286" i="2"/>
  <c r="I286" i="3" s="1"/>
  <c r="I286" i="4" s="1"/>
  <c r="I286" i="5" s="1"/>
  <c r="I286" i="6" s="1"/>
  <c r="I287" i="2"/>
  <c r="I287" i="3" s="1"/>
  <c r="I287" i="4" s="1"/>
  <c r="I287" i="5" s="1"/>
  <c r="I287" i="6" s="1"/>
  <c r="I288" i="2"/>
  <c r="I288" i="3" s="1"/>
  <c r="I288" i="4" s="1"/>
  <c r="I288" i="5" s="1"/>
  <c r="I288" i="6" s="1"/>
  <c r="I289" i="2"/>
  <c r="I289" i="3" s="1"/>
  <c r="I289" i="4" s="1"/>
  <c r="I289" i="5" s="1"/>
  <c r="I289" i="6" s="1"/>
  <c r="I290" i="2"/>
  <c r="I290" i="3" s="1"/>
  <c r="I290" i="4" s="1"/>
  <c r="I290" i="5" s="1"/>
  <c r="I290" i="6" s="1"/>
  <c r="I291" i="2"/>
  <c r="I291" i="3" s="1"/>
  <c r="I291" i="4" s="1"/>
  <c r="I291" i="5" s="1"/>
  <c r="I291" i="6" s="1"/>
  <c r="I292" i="2"/>
  <c r="I292" i="3" s="1"/>
  <c r="I292" i="4" s="1"/>
  <c r="I292" i="5" s="1"/>
  <c r="I292" i="6" s="1"/>
  <c r="I293" i="2"/>
  <c r="I293" i="3" s="1"/>
  <c r="I293" i="4" s="1"/>
  <c r="I293" i="5" s="1"/>
  <c r="I293" i="6" s="1"/>
  <c r="I294" i="2"/>
  <c r="I294" i="3" s="1"/>
  <c r="I294" i="4" s="1"/>
  <c r="I294" i="5" s="1"/>
  <c r="I294" i="6" s="1"/>
  <c r="I295" i="2"/>
  <c r="I295" i="3" s="1"/>
  <c r="I295" i="4" s="1"/>
  <c r="I295" i="5" s="1"/>
  <c r="I295" i="6" s="1"/>
  <c r="I296" i="2"/>
  <c r="I296" i="3" s="1"/>
  <c r="I296" i="4" s="1"/>
  <c r="I296" i="5" s="1"/>
  <c r="I296" i="6" s="1"/>
  <c r="I297" i="2"/>
  <c r="I297" i="3" s="1"/>
  <c r="I297" i="4" s="1"/>
  <c r="I297" i="5" s="1"/>
  <c r="I297" i="6" s="1"/>
  <c r="I298" i="2"/>
  <c r="I298" i="3" s="1"/>
  <c r="I298" i="4" s="1"/>
  <c r="I298" i="5" s="1"/>
  <c r="I298" i="6" s="1"/>
  <c r="I299" i="2"/>
  <c r="I299" i="3" s="1"/>
  <c r="I299" i="4" s="1"/>
  <c r="I299" i="5" s="1"/>
  <c r="I299" i="6" s="1"/>
  <c r="I300" i="2"/>
  <c r="I300" i="3" s="1"/>
  <c r="I300" i="4" s="1"/>
  <c r="I300" i="5" s="1"/>
  <c r="I300" i="6" s="1"/>
  <c r="I301" i="2"/>
  <c r="I301" i="3" s="1"/>
  <c r="I301" i="4" s="1"/>
  <c r="I301" i="5" s="1"/>
  <c r="I301" i="6" s="1"/>
  <c r="I302" i="2"/>
  <c r="I302" i="3" s="1"/>
  <c r="I302" i="4" s="1"/>
  <c r="I302" i="5" s="1"/>
  <c r="I302" i="6" s="1"/>
  <c r="I303" i="2"/>
  <c r="I303" i="3" s="1"/>
  <c r="I303" i="4" s="1"/>
  <c r="I303" i="5" s="1"/>
  <c r="I303" i="6" s="1"/>
  <c r="I304" i="2"/>
  <c r="I304" i="3" s="1"/>
  <c r="I304" i="4" s="1"/>
  <c r="I304" i="5" s="1"/>
  <c r="I304" i="6" s="1"/>
  <c r="I305" i="2"/>
  <c r="I305" i="3" s="1"/>
  <c r="I305" i="4" s="1"/>
  <c r="I305" i="5" s="1"/>
  <c r="I305" i="6" s="1"/>
  <c r="I306" i="2"/>
  <c r="I306" i="3" s="1"/>
  <c r="I306" i="4" s="1"/>
  <c r="I306" i="5" s="1"/>
  <c r="I306" i="6" s="1"/>
  <c r="I307" i="2"/>
  <c r="I307" i="3" s="1"/>
  <c r="I307" i="4" s="1"/>
  <c r="I307" i="5" s="1"/>
  <c r="I307" i="6" s="1"/>
  <c r="I308" i="2"/>
  <c r="I308" i="3" s="1"/>
  <c r="I308" i="4" s="1"/>
  <c r="I308" i="5" s="1"/>
  <c r="I308" i="6" s="1"/>
  <c r="I309" i="2"/>
  <c r="I309" i="3" s="1"/>
  <c r="I309" i="4" s="1"/>
  <c r="I309" i="5" s="1"/>
  <c r="I309" i="6" s="1"/>
  <c r="I310" i="2"/>
  <c r="I310" i="3" s="1"/>
  <c r="I310" i="4" s="1"/>
  <c r="I310" i="5" s="1"/>
  <c r="I310" i="6" s="1"/>
  <c r="I311" i="2"/>
  <c r="I311" i="3" s="1"/>
  <c r="I311" i="4" s="1"/>
  <c r="I311" i="5" s="1"/>
  <c r="I311" i="6" s="1"/>
  <c r="I312" i="2"/>
  <c r="I312" i="3" s="1"/>
  <c r="I312" i="4" s="1"/>
  <c r="I312" i="5" s="1"/>
  <c r="I312" i="6" s="1"/>
  <c r="I313" i="2"/>
  <c r="I313" i="3" s="1"/>
  <c r="I313" i="4" s="1"/>
  <c r="I313" i="5" s="1"/>
  <c r="I313" i="6" s="1"/>
  <c r="I314" i="2"/>
  <c r="I314" i="3" s="1"/>
  <c r="I314" i="4" s="1"/>
  <c r="I314" i="5" s="1"/>
  <c r="I314" i="6" s="1"/>
  <c r="I315" i="2"/>
  <c r="I315" i="3" s="1"/>
  <c r="I315" i="4" s="1"/>
  <c r="I315" i="5" s="1"/>
  <c r="I315" i="6" s="1"/>
  <c r="I316" i="2"/>
  <c r="I316" i="3" s="1"/>
  <c r="I316" i="4" s="1"/>
  <c r="I316" i="5" s="1"/>
  <c r="I316" i="6" s="1"/>
  <c r="I317" i="2"/>
  <c r="I317" i="3" s="1"/>
  <c r="I317" i="4" s="1"/>
  <c r="I317" i="5" s="1"/>
  <c r="I317" i="6" s="1"/>
  <c r="I318" i="2"/>
  <c r="I318" i="3" s="1"/>
  <c r="I318" i="4" s="1"/>
  <c r="I318" i="5" s="1"/>
  <c r="I318" i="6" s="1"/>
  <c r="I319" i="2"/>
  <c r="I319" i="3" s="1"/>
  <c r="I319" i="4" s="1"/>
  <c r="I319" i="5" s="1"/>
  <c r="I319" i="6" s="1"/>
  <c r="I320" i="2"/>
  <c r="I320" i="3" s="1"/>
  <c r="I320" i="4" s="1"/>
  <c r="I320" i="5" s="1"/>
  <c r="I320" i="6" s="1"/>
  <c r="I321" i="2"/>
  <c r="I321" i="3" s="1"/>
  <c r="I321" i="4" s="1"/>
  <c r="I321" i="5" s="1"/>
  <c r="I321" i="6" s="1"/>
  <c r="I322" i="2"/>
  <c r="I322" i="3" s="1"/>
  <c r="I322" i="4" s="1"/>
  <c r="I322" i="5" s="1"/>
  <c r="I322" i="6" s="1"/>
  <c r="I323" i="2"/>
  <c r="I323" i="3" s="1"/>
  <c r="I323" i="4" s="1"/>
  <c r="I323" i="5" s="1"/>
  <c r="I323" i="6" s="1"/>
  <c r="I324" i="2"/>
  <c r="I324" i="3" s="1"/>
  <c r="I324" i="4" s="1"/>
  <c r="I324" i="5" s="1"/>
  <c r="I324" i="6" s="1"/>
  <c r="I325" i="2"/>
  <c r="I325" i="3" s="1"/>
  <c r="I325" i="4" s="1"/>
  <c r="I325" i="5" s="1"/>
  <c r="I325" i="6" s="1"/>
  <c r="I326" i="2"/>
  <c r="I326" i="3" s="1"/>
  <c r="I326" i="4" s="1"/>
  <c r="I326" i="5" s="1"/>
  <c r="I326" i="6" s="1"/>
  <c r="I327" i="2"/>
  <c r="I327" i="3" s="1"/>
  <c r="I327" i="4" s="1"/>
  <c r="I327" i="5" s="1"/>
  <c r="I327" i="6" s="1"/>
  <c r="I328" i="2"/>
  <c r="I328" i="3" s="1"/>
  <c r="I328" i="4" s="1"/>
  <c r="I328" i="5" s="1"/>
  <c r="I328" i="6" s="1"/>
  <c r="I329" i="2"/>
  <c r="I329" i="3" s="1"/>
  <c r="I329" i="4" s="1"/>
  <c r="I329" i="5" s="1"/>
  <c r="I329" i="6" s="1"/>
  <c r="I330" i="2"/>
  <c r="I330" i="3" s="1"/>
  <c r="I330" i="4" s="1"/>
  <c r="I330" i="5" s="1"/>
  <c r="I330" i="6" s="1"/>
  <c r="I331" i="2"/>
  <c r="I331" i="3" s="1"/>
  <c r="I331" i="4" s="1"/>
  <c r="I331" i="5" s="1"/>
  <c r="I331" i="6" s="1"/>
  <c r="I332" i="2"/>
  <c r="I332" i="3" s="1"/>
  <c r="I332" i="4" s="1"/>
  <c r="I332" i="5" s="1"/>
  <c r="I332" i="6" s="1"/>
  <c r="I333" i="2"/>
  <c r="I333" i="3" s="1"/>
  <c r="I333" i="4" s="1"/>
  <c r="I333" i="5" s="1"/>
  <c r="I333" i="6" s="1"/>
  <c r="I334" i="2"/>
  <c r="I334" i="3" s="1"/>
  <c r="I334" i="4" s="1"/>
  <c r="I334" i="5" s="1"/>
  <c r="I334" i="6" s="1"/>
  <c r="I335" i="2"/>
  <c r="I335" i="3" s="1"/>
  <c r="I335" i="4" s="1"/>
  <c r="I335" i="5" s="1"/>
  <c r="I335" i="6" s="1"/>
  <c r="I336" i="2"/>
  <c r="I336" i="3" s="1"/>
  <c r="I336" i="4" s="1"/>
  <c r="I336" i="5" s="1"/>
  <c r="I336" i="6" s="1"/>
  <c r="I337" i="2"/>
  <c r="I337" i="3" s="1"/>
  <c r="I337" i="4" s="1"/>
  <c r="I337" i="5" s="1"/>
  <c r="I337" i="6" s="1"/>
  <c r="I338" i="2"/>
  <c r="I338" i="3" s="1"/>
  <c r="I338" i="4" s="1"/>
  <c r="I338" i="5" s="1"/>
  <c r="I338" i="6" s="1"/>
  <c r="I339" i="2"/>
  <c r="I339" i="3" s="1"/>
  <c r="I339" i="4" s="1"/>
  <c r="I339" i="5" s="1"/>
  <c r="I339" i="6" s="1"/>
  <c r="I340" i="2"/>
  <c r="I340" i="3" s="1"/>
  <c r="I340" i="4" s="1"/>
  <c r="I340" i="5" s="1"/>
  <c r="I340" i="6" s="1"/>
  <c r="I341" i="2"/>
  <c r="I341" i="3" s="1"/>
  <c r="I341" i="4" s="1"/>
  <c r="I341" i="5" s="1"/>
  <c r="I341" i="6" s="1"/>
  <c r="I342" i="2"/>
  <c r="I342" i="3" s="1"/>
  <c r="I342" i="4" s="1"/>
  <c r="I342" i="5" s="1"/>
  <c r="I342" i="6" s="1"/>
  <c r="I6" i="2"/>
  <c r="I6" i="3" s="1"/>
  <c r="I6" i="4" s="1"/>
  <c r="I6" i="5" s="1"/>
  <c r="I6" i="6" s="1"/>
  <c r="E234" i="2"/>
  <c r="E132" i="2"/>
  <c r="G132" i="1" s="1"/>
  <c r="E132" i="1" s="1"/>
  <c r="E110" i="2"/>
  <c r="G110" i="1" s="1"/>
  <c r="E110" i="1" s="1"/>
  <c r="E74" i="2"/>
  <c r="E56" i="2"/>
  <c r="G56" i="1" s="1"/>
  <c r="E56" i="1" s="1"/>
  <c r="E53" i="2"/>
  <c r="G53" i="1" s="1"/>
  <c r="E53" i="1" s="1"/>
  <c r="E29" i="2"/>
  <c r="G29" i="1" s="1"/>
  <c r="E29" i="1" s="1"/>
  <c r="E23" i="2"/>
  <c r="G23" i="1" s="1"/>
  <c r="E23" i="1" s="1"/>
  <c r="E18" i="2"/>
  <c r="G18" i="1" s="1"/>
  <c r="E18" i="1" s="1"/>
  <c r="E17" i="2"/>
  <c r="G17" i="1" s="1"/>
  <c r="E17" i="1" s="1"/>
  <c r="E13" i="2"/>
  <c r="G13" i="1" s="1"/>
  <c r="E13" i="1" s="1"/>
  <c r="E7" i="2"/>
  <c r="G7" i="1" s="1"/>
  <c r="E7" i="1" s="1"/>
  <c r="B284" i="5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276" i="5"/>
  <c r="B277" i="5" s="1"/>
  <c r="B278" i="5" s="1"/>
  <c r="B279" i="5" s="1"/>
  <c r="B280" i="5" s="1"/>
  <c r="B281" i="5" s="1"/>
  <c r="B282" i="5" s="1"/>
  <c r="B264" i="5"/>
  <c r="B265" i="5" s="1"/>
  <c r="B266" i="5" s="1"/>
  <c r="B267" i="5" s="1"/>
  <c r="B236" i="5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169" i="5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138" i="5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24" i="5"/>
  <c r="B125" i="5" s="1"/>
  <c r="B126" i="5" s="1"/>
  <c r="B127" i="5" s="1"/>
  <c r="B128" i="5" s="1"/>
  <c r="B129" i="5" s="1"/>
  <c r="B130" i="5" s="1"/>
  <c r="B131" i="5" s="1"/>
  <c r="B113" i="5"/>
  <c r="B114" i="5" s="1"/>
  <c r="B115" i="5" s="1"/>
  <c r="B116" i="5" s="1"/>
  <c r="B117" i="5" s="1"/>
  <c r="B118" i="5" s="1"/>
  <c r="B119" i="5" s="1"/>
  <c r="B120" i="5" s="1"/>
  <c r="B121" i="5" s="1"/>
  <c r="B122" i="5" s="1"/>
  <c r="B284" i="4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276" i="4"/>
  <c r="B277" i="4" s="1"/>
  <c r="B278" i="4" s="1"/>
  <c r="B279" i="4" s="1"/>
  <c r="B280" i="4" s="1"/>
  <c r="B281" i="4" s="1"/>
  <c r="B282" i="4" s="1"/>
  <c r="B264" i="4"/>
  <c r="B265" i="4" s="1"/>
  <c r="B266" i="4" s="1"/>
  <c r="B267" i="4" s="1"/>
  <c r="B236" i="4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169" i="4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138" i="4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24" i="4"/>
  <c r="B125" i="4" s="1"/>
  <c r="B126" i="4" s="1"/>
  <c r="B127" i="4" s="1"/>
  <c r="B128" i="4" s="1"/>
  <c r="B129" i="4" s="1"/>
  <c r="B130" i="4" s="1"/>
  <c r="B131" i="4" s="1"/>
  <c r="B113" i="4"/>
  <c r="B114" i="4" s="1"/>
  <c r="B115" i="4" s="1"/>
  <c r="B116" i="4" s="1"/>
  <c r="B117" i="4" s="1"/>
  <c r="B118" i="4" s="1"/>
  <c r="B119" i="4" s="1"/>
  <c r="B120" i="4" s="1"/>
  <c r="B121" i="4" s="1"/>
  <c r="B122" i="4" s="1"/>
  <c r="B284" i="3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276" i="3"/>
  <c r="B277" i="3" s="1"/>
  <c r="B278" i="3" s="1"/>
  <c r="B279" i="3" s="1"/>
  <c r="B280" i="3" s="1"/>
  <c r="B281" i="3" s="1"/>
  <c r="B282" i="3" s="1"/>
  <c r="B264" i="3"/>
  <c r="B265" i="3" s="1"/>
  <c r="B266" i="3" s="1"/>
  <c r="B267" i="3" s="1"/>
  <c r="B236" i="3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169" i="3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138" i="3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24" i="3"/>
  <c r="B125" i="3" s="1"/>
  <c r="B126" i="3" s="1"/>
  <c r="B127" i="3" s="1"/>
  <c r="B128" i="3" s="1"/>
  <c r="B129" i="3" s="1"/>
  <c r="B130" i="3" s="1"/>
  <c r="B131" i="3" s="1"/>
  <c r="B113" i="3"/>
  <c r="B114" i="3" s="1"/>
  <c r="B115" i="3" s="1"/>
  <c r="B116" i="3" s="1"/>
  <c r="B117" i="3" s="1"/>
  <c r="B118" i="3" s="1"/>
  <c r="B119" i="3" s="1"/>
  <c r="B120" i="3" s="1"/>
  <c r="B121" i="3" s="1"/>
  <c r="B122" i="3" s="1"/>
  <c r="B284" i="2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276" i="2"/>
  <c r="B277" i="2" s="1"/>
  <c r="B278" i="2" s="1"/>
  <c r="B279" i="2" s="1"/>
  <c r="B280" i="2" s="1"/>
  <c r="B281" i="2" s="1"/>
  <c r="B282" i="2" s="1"/>
  <c r="B264" i="2"/>
  <c r="B265" i="2" s="1"/>
  <c r="B266" i="2" s="1"/>
  <c r="B267" i="2" s="1"/>
  <c r="B236" i="2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169" i="2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138" i="2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24" i="2"/>
  <c r="B125" i="2" s="1"/>
  <c r="B126" i="2" s="1"/>
  <c r="B127" i="2" s="1"/>
  <c r="B128" i="2" s="1"/>
  <c r="B129" i="2" s="1"/>
  <c r="B130" i="2" s="1"/>
  <c r="B131" i="2" s="1"/>
  <c r="B113" i="2"/>
  <c r="B114" i="2" s="1"/>
  <c r="B115" i="2" s="1"/>
  <c r="B116" i="2" s="1"/>
  <c r="B117" i="2" s="1"/>
  <c r="B118" i="2" s="1"/>
  <c r="B119" i="2" s="1"/>
  <c r="B120" i="2" s="1"/>
  <c r="B121" i="2" s="1"/>
  <c r="B122" i="2" s="1"/>
  <c r="B284" i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276" i="1"/>
  <c r="B277" i="1" s="1"/>
  <c r="B278" i="1" s="1"/>
  <c r="B279" i="1" s="1"/>
  <c r="B280" i="1" s="1"/>
  <c r="B281" i="1" s="1"/>
  <c r="B282" i="1" s="1"/>
  <c r="B264" i="1"/>
  <c r="B265" i="1" s="1"/>
  <c r="B266" i="1" s="1"/>
  <c r="B267" i="1" s="1"/>
  <c r="B236" i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169" i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38" i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24" i="1"/>
  <c r="B125" i="1" s="1"/>
  <c r="B126" i="1" s="1"/>
  <c r="B127" i="1" s="1"/>
  <c r="B128" i="1" s="1"/>
  <c r="B129" i="1" s="1"/>
  <c r="B130" i="1" s="1"/>
  <c r="B131" i="1" s="1"/>
  <c r="B113" i="1"/>
  <c r="B114" i="1" s="1"/>
  <c r="B115" i="1" s="1"/>
  <c r="B116" i="1" s="1"/>
  <c r="B117" i="1" s="1"/>
  <c r="B118" i="1" s="1"/>
  <c r="B119" i="1" s="1"/>
  <c r="B120" i="1" s="1"/>
  <c r="B121" i="1" s="1"/>
  <c r="B122" i="1" s="1"/>
  <c r="G234" i="1" l="1"/>
  <c r="E234" i="1" s="1"/>
  <c r="I53" i="2"/>
  <c r="I53" i="3" s="1"/>
  <c r="I53" i="4" s="1"/>
  <c r="I53" i="5" s="1"/>
  <c r="I53" i="6" s="1"/>
  <c r="I23" i="2"/>
  <c r="I23" i="3" s="1"/>
  <c r="I23" i="4" s="1"/>
  <c r="I23" i="5" s="1"/>
  <c r="I23" i="6" s="1"/>
  <c r="I110" i="2"/>
  <c r="I110" i="3" s="1"/>
  <c r="I110" i="4" s="1"/>
  <c r="I110" i="5" s="1"/>
  <c r="I110" i="6" s="1"/>
  <c r="I74" i="2"/>
  <c r="I74" i="3" s="1"/>
  <c r="I74" i="4" s="1"/>
  <c r="I74" i="5" s="1"/>
  <c r="I74" i="6" s="1"/>
  <c r="I13" i="2"/>
  <c r="I13" i="3" s="1"/>
  <c r="I13" i="4" s="1"/>
  <c r="I13" i="5" s="1"/>
  <c r="I13" i="6" s="1"/>
  <c r="I132" i="2"/>
  <c r="I132" i="3" s="1"/>
  <c r="I132" i="4" s="1"/>
  <c r="I132" i="5" s="1"/>
  <c r="I132" i="6" s="1"/>
  <c r="I56" i="2"/>
  <c r="I56" i="3" s="1"/>
  <c r="I56" i="4" s="1"/>
  <c r="I56" i="5" s="1"/>
  <c r="I56" i="6" s="1"/>
  <c r="I7" i="2"/>
  <c r="I7" i="3" s="1"/>
  <c r="I7" i="4" s="1"/>
  <c r="I7" i="5" s="1"/>
  <c r="I7" i="6" s="1"/>
  <c r="G74" i="1"/>
  <c r="E74" i="1" s="1"/>
  <c r="B197" i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K86" i="5"/>
  <c r="J6" i="1" l="1"/>
  <c r="S1" i="1" l="1"/>
  <c r="I6" i="1" l="1"/>
  <c r="H6" i="1" l="1"/>
  <c r="G6" i="1" s="1"/>
  <c r="E6" i="1" s="1"/>
</calcChain>
</file>

<file path=xl/sharedStrings.xml><?xml version="1.0" encoding="utf-8"?>
<sst xmlns="http://schemas.openxmlformats.org/spreadsheetml/2006/main" count="1126" uniqueCount="181">
  <si>
    <t>ФИО</t>
  </si>
  <si>
    <t>Телефон</t>
  </si>
  <si>
    <t>№ Дог</t>
  </si>
  <si>
    <t>Сумма к оплате</t>
  </si>
  <si>
    <t>2 кв.2014</t>
  </si>
  <si>
    <t>3 кв.2014</t>
  </si>
  <si>
    <t>4 кв. 2014</t>
  </si>
  <si>
    <t>+</t>
  </si>
  <si>
    <t>-</t>
  </si>
  <si>
    <t>переплата</t>
  </si>
  <si>
    <t>долг</t>
  </si>
  <si>
    <t>№ уч.</t>
  </si>
  <si>
    <t>Иванов Илья (Пламенов)</t>
  </si>
  <si>
    <t>Вильданова Л.Р</t>
  </si>
  <si>
    <t>Чащев А.В.</t>
  </si>
  <si>
    <t>Дмитриева Л.В.</t>
  </si>
  <si>
    <t>Становкина А.В.</t>
  </si>
  <si>
    <t>Рашитова А.Р.</t>
  </si>
  <si>
    <t>Кучумова И.А.</t>
  </si>
  <si>
    <t>Мельникова И.В.</t>
  </si>
  <si>
    <t>Буханов Д.В.</t>
  </si>
  <si>
    <t>Розанов А.В.</t>
  </si>
  <si>
    <t>Мерзлякова Н.В.</t>
  </si>
  <si>
    <t>Лобачев А.В.</t>
  </si>
  <si>
    <t>Федосов И.А.</t>
  </si>
  <si>
    <t>30 (31,33)</t>
  </si>
  <si>
    <t>Агапкина А.Ю</t>
  </si>
  <si>
    <t>Аллаеддин М.М</t>
  </si>
  <si>
    <t>Царихин В.А.</t>
  </si>
  <si>
    <t>Кононова И.А</t>
  </si>
  <si>
    <t>Машкова С.О</t>
  </si>
  <si>
    <t>Кудрявцев С.Н</t>
  </si>
  <si>
    <t>Кошелева Н.В</t>
  </si>
  <si>
    <t>54 (55)</t>
  </si>
  <si>
    <t>23 (24)</t>
  </si>
  <si>
    <t>15 (16)</t>
  </si>
  <si>
    <t>9 (10)</t>
  </si>
  <si>
    <t>2 (3)</t>
  </si>
  <si>
    <t>Шитикова Е.А</t>
  </si>
  <si>
    <t>Мальцев А.В.</t>
  </si>
  <si>
    <t>Грехов О.М</t>
  </si>
  <si>
    <t>58 (59)</t>
  </si>
  <si>
    <t>Ильюшин М.А</t>
  </si>
  <si>
    <t>Галанин В.И</t>
  </si>
  <si>
    <t>Смолякова С.Б</t>
  </si>
  <si>
    <t>Шумилин Е.В</t>
  </si>
  <si>
    <t>Бабаева В.В</t>
  </si>
  <si>
    <t>Федорова И.Н.</t>
  </si>
  <si>
    <t>Мещерякова О.В.</t>
  </si>
  <si>
    <t>Барсукова В.А.</t>
  </si>
  <si>
    <t>Никитина Н.В.</t>
  </si>
  <si>
    <t>Байбеков Р.Л.</t>
  </si>
  <si>
    <t>Погребняк В.В.</t>
  </si>
  <si>
    <t>Газина Е.Н.</t>
  </si>
  <si>
    <t>???</t>
  </si>
  <si>
    <t>Саранчук Э.Е</t>
  </si>
  <si>
    <t>Викульша С.П</t>
  </si>
  <si>
    <t>Кононов А.Н</t>
  </si>
  <si>
    <t>Шведова Е.Н</t>
  </si>
  <si>
    <t>Половинко Н.В</t>
  </si>
  <si>
    <t>Успенский В.Е</t>
  </si>
  <si>
    <t>Исаева Е.С</t>
  </si>
  <si>
    <t>Щеголев А.С</t>
  </si>
  <si>
    <t>Михальченко Н.А</t>
  </si>
  <si>
    <t>Соловьёва И.А.</t>
  </si>
  <si>
    <t>Любимова Н.А.</t>
  </si>
  <si>
    <t>Дорофеева И.В.</t>
  </si>
  <si>
    <t>Кравцов Е.А.</t>
  </si>
  <si>
    <t>Короткова Г.М.</t>
  </si>
  <si>
    <t>Жуков М.А.</t>
  </si>
  <si>
    <t>Матасян И.Г.</t>
  </si>
  <si>
    <t>Рябухина Н.Г.</t>
  </si>
  <si>
    <t>Дмитриев М.И.</t>
  </si>
  <si>
    <t>Ляшук С.М.</t>
  </si>
  <si>
    <t>Верещак А.Ф.</t>
  </si>
  <si>
    <t>Мальцева Н.В.</t>
  </si>
  <si>
    <t>115 (116)</t>
  </si>
  <si>
    <t>138 (139)</t>
  </si>
  <si>
    <t>Чугунов Н.В.</t>
  </si>
  <si>
    <t>Красовский А.А</t>
  </si>
  <si>
    <t>Лалаян Г.А.</t>
  </si>
  <si>
    <t>Отдельнова И.В</t>
  </si>
  <si>
    <t>Гладких М.В.</t>
  </si>
  <si>
    <t>Борисов А.В</t>
  </si>
  <si>
    <t>71 (72)</t>
  </si>
  <si>
    <t>242 (257)</t>
  </si>
  <si>
    <t>Дешкович Д.В.</t>
  </si>
  <si>
    <t>Новикова М.Ю.</t>
  </si>
  <si>
    <t>Бахрушина И.В.</t>
  </si>
  <si>
    <t>Толстиков Л.В.</t>
  </si>
  <si>
    <t>Китаева Н.А.</t>
  </si>
  <si>
    <t>Беспалов В.Ф.</t>
  </si>
  <si>
    <t>Кисилева М.Р.</t>
  </si>
  <si>
    <t>Корнейчук С.В.</t>
  </si>
  <si>
    <t>Добровольская Е.С.</t>
  </si>
  <si>
    <t>Когут Ю.Б.</t>
  </si>
  <si>
    <t>78 (79)</t>
  </si>
  <si>
    <t>ТАБЛИЦА ВЗНОСОВ ЗА ИНФРАСТРУКТУРУ В 2014</t>
  </si>
  <si>
    <t>НАЧИСЛЕНИЕ</t>
  </si>
  <si>
    <t>Начислено</t>
  </si>
  <si>
    <t>№п/п</t>
  </si>
  <si>
    <t>Дата</t>
  </si>
  <si>
    <t>Остаток/ переплата</t>
  </si>
  <si>
    <t>КС</t>
  </si>
  <si>
    <t>Оплачено</t>
  </si>
  <si>
    <t>14 (18)</t>
  </si>
  <si>
    <t>Закордонец А.А.</t>
  </si>
  <si>
    <t>834,832,833</t>
  </si>
  <si>
    <t>Разводовская В.А.</t>
  </si>
  <si>
    <t>Каретко М.И.</t>
  </si>
  <si>
    <t>Терлецкий О.</t>
  </si>
  <si>
    <t>Федотов Д.В.</t>
  </si>
  <si>
    <t>270(271)</t>
  </si>
  <si>
    <t>Федоров Д.В.</t>
  </si>
  <si>
    <t>Гугкаев З.Т.</t>
  </si>
  <si>
    <t>Колосовская В.В</t>
  </si>
  <si>
    <t>Лобачев</t>
  </si>
  <si>
    <t>174 (204)</t>
  </si>
  <si>
    <t>Никитин</t>
  </si>
  <si>
    <t>Новиков С.А.</t>
  </si>
  <si>
    <t>Манин</t>
  </si>
  <si>
    <t>Леонова Е.А.</t>
  </si>
  <si>
    <t>Салихов И.А.</t>
  </si>
  <si>
    <t>Сорокина</t>
  </si>
  <si>
    <t>Калабзин</t>
  </si>
  <si>
    <t>Ногин</t>
  </si>
  <si>
    <t>Берочкин</t>
  </si>
  <si>
    <t>Вершигора С.П.</t>
  </si>
  <si>
    <t>Вершигора В.И.</t>
  </si>
  <si>
    <t>Савичева Л.П.</t>
  </si>
  <si>
    <t>Шапошникова</t>
  </si>
  <si>
    <t>Мильчакова</t>
  </si>
  <si>
    <t>Иваницкий В.В.</t>
  </si>
  <si>
    <t>Слюсарев</t>
  </si>
  <si>
    <t>Христов</t>
  </si>
  <si>
    <t>Вершинский Г.И.</t>
  </si>
  <si>
    <t>Рыжов В.Д.</t>
  </si>
  <si>
    <t>Кондратьева Е.В.</t>
  </si>
  <si>
    <t>Винокуров Ю.И</t>
  </si>
  <si>
    <t>Чернобривко Г. Н.</t>
  </si>
  <si>
    <t>Борисов А.В.</t>
  </si>
  <si>
    <t>37-сс</t>
  </si>
  <si>
    <t>Старостин</t>
  </si>
  <si>
    <t>37а</t>
  </si>
  <si>
    <t>16.06.114</t>
  </si>
  <si>
    <t>49а</t>
  </si>
  <si>
    <t>Политай Ю.Ю.</t>
  </si>
  <si>
    <t>769,770,771</t>
  </si>
  <si>
    <t>522,523,524,525,526</t>
  </si>
  <si>
    <t>558,556,557</t>
  </si>
  <si>
    <t>587,54,636,989</t>
  </si>
  <si>
    <t>Плюхин В.А.</t>
  </si>
  <si>
    <t>21(22)</t>
  </si>
  <si>
    <t>21 (22)</t>
  </si>
  <si>
    <t>Манин В.В.</t>
  </si>
  <si>
    <t>37сс</t>
  </si>
  <si>
    <t>Тимина О.А.</t>
  </si>
  <si>
    <t>184,186,185</t>
  </si>
  <si>
    <t>40481,40478,40484</t>
  </si>
  <si>
    <t>Месхи Н.Ж.</t>
  </si>
  <si>
    <t>Мещерякова Н.П.</t>
  </si>
  <si>
    <t>Пузанов И.К.</t>
  </si>
  <si>
    <t>22561,22562,22563</t>
  </si>
  <si>
    <t>Масатян И.Г.</t>
  </si>
  <si>
    <t>Махмадиеров Б.Х.</t>
  </si>
  <si>
    <t>Березина Н.О.</t>
  </si>
  <si>
    <t>ФедороваЮ.Д.</t>
  </si>
  <si>
    <t>Федорова Ю.Д.</t>
  </si>
  <si>
    <t>Губанов В.А.</t>
  </si>
  <si>
    <t>Зебров В.М.</t>
  </si>
  <si>
    <t>Филимонов В.Д.</t>
  </si>
  <si>
    <t>Стуков О.В.</t>
  </si>
  <si>
    <t>Стуков В.Д.</t>
  </si>
  <si>
    <t>Карташов В.А.</t>
  </si>
  <si>
    <t>Егорова Е.В.</t>
  </si>
  <si>
    <t>22916,17,18,19,20</t>
  </si>
  <si>
    <t>300,301,302</t>
  </si>
  <si>
    <t>633566,76,82,89</t>
  </si>
  <si>
    <t>44,48,49,51</t>
  </si>
  <si>
    <t>490,430,472</t>
  </si>
  <si>
    <t>91,92,94,95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</si>
</sst>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р_._-;\-* #,##0.00\ _р_._-;_-* &quot;-&quot;??\ 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4">
    <xf numFmtId="0" fontId="0" fillId="0" borderId="0" xfId="0"/>
    <xf numFmtId="0" fontId="0" fillId="2" borderId="1" xfId="0" applyFill="1" applyBorder="1" applyAlignment="1">
      <alignment horizontal="left"/>
    </xf>
    <xf numFmtId="0" fontId="0" fillId="0" borderId="1" xfId="0" applyBorder="1"/>
    <xf numFmtId="17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0" fillId="3" borderId="1" xfId="0" applyFill="1" applyBorder="1"/>
    <xf numFmtId="1" fontId="2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0" fillId="0" borderId="0" xfId="0" applyBorder="1"/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Border="1"/>
    <xf numFmtId="0" fontId="0" fillId="0" borderId="1" xfId="0" applyNumberFormat="1" applyBorder="1"/>
    <xf numFmtId="43" fontId="0" fillId="0" borderId="1" xfId="1" applyFont="1" applyBorder="1"/>
    <xf numFmtId="0" fontId="0" fillId="6" borderId="1" xfId="0" applyFill="1" applyBorder="1"/>
    <xf numFmtId="14" fontId="0" fillId="0" borderId="0" xfId="0" applyNumberFormat="1"/>
    <xf numFmtId="43" fontId="0" fillId="6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14" fontId="0" fillId="0" borderId="3" xfId="0" applyNumberFormat="1" applyBorder="1"/>
    <xf numFmtId="0" fontId="0" fillId="3" borderId="3" xfId="0" applyFill="1" applyBorder="1"/>
    <xf numFmtId="0" fontId="0" fillId="0" borderId="3" xfId="0" applyNumberFormat="1" applyBorder="1"/>
    <xf numFmtId="1" fontId="2" fillId="2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14" fontId="0" fillId="0" borderId="2" xfId="0" applyNumberFormat="1" applyBorder="1"/>
    <xf numFmtId="0" fontId="0" fillId="3" borderId="2" xfId="0" applyFill="1" applyBorder="1"/>
    <xf numFmtId="0" fontId="0" fillId="3" borderId="4" xfId="0" applyFill="1" applyBorder="1"/>
    <xf numFmtId="0" fontId="0" fillId="0" borderId="4" xfId="0" applyBorder="1"/>
    <xf numFmtId="14" fontId="0" fillId="0" borderId="4" xfId="0" applyNumberFormat="1" applyBorder="1"/>
    <xf numFmtId="0" fontId="2" fillId="2" borderId="4" xfId="0" applyFont="1" applyFill="1" applyBorder="1" applyAlignment="1">
      <alignment horizontal="left"/>
    </xf>
    <xf numFmtId="0" fontId="0" fillId="0" borderId="2" xfId="0" applyNumberFormat="1" applyBorder="1"/>
    <xf numFmtId="1" fontId="2" fillId="2" borderId="4" xfId="0" applyNumberFormat="1" applyFont="1" applyFill="1" applyBorder="1" applyAlignment="1">
      <alignment horizontal="left"/>
    </xf>
    <xf numFmtId="0" fontId="0" fillId="2" borderId="4" xfId="0" applyFill="1" applyBorder="1"/>
    <xf numFmtId="1" fontId="2" fillId="2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/>
    <xf numFmtId="43" fontId="0" fillId="0" borderId="1" xfId="1" applyFont="1" applyBorder="1" applyAlignment="1">
      <alignment horizontal="left"/>
    </xf>
    <xf numFmtId="43" fontId="0" fillId="0" borderId="1" xfId="0" applyNumberFormat="1" applyBorder="1"/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/>
    <xf numFmtId="43" fontId="0" fillId="0" borderId="2" xfId="1" applyFont="1" applyBorder="1"/>
    <xf numFmtId="43" fontId="0" fillId="0" borderId="3" xfId="1" applyFont="1" applyBorder="1"/>
    <xf numFmtId="0" fontId="0" fillId="0" borderId="1" xfId="0" applyBorder="1" applyAlignment="1">
      <alignment wrapText="1"/>
    </xf>
    <xf numFmtId="0" fontId="0" fillId="7" borderId="1" xfId="0" applyFill="1" applyBorder="1"/>
    <xf numFmtId="43" fontId="0" fillId="7" borderId="1" xfId="1" applyFont="1" applyFill="1" applyBorder="1"/>
    <xf numFmtId="0" fontId="0" fillId="8" borderId="1" xfId="0" applyFill="1" applyBorder="1"/>
    <xf numFmtId="43" fontId="0" fillId="8" borderId="1" xfId="1" applyFont="1" applyFill="1" applyBorder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0" fillId="6" borderId="1" xfId="0" applyFill="1" applyBorder="1" applyAlignment="1"/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0" fillId="0" borderId="1" xfId="1" applyNumberFormat="1" applyFont="1" applyBorder="1" applyAlignment="1">
      <alignment horizontal="left"/>
    </xf>
    <xf numFmtId="0" fontId="0" fillId="9" borderId="1" xfId="0" applyFill="1" applyBorder="1"/>
    <xf numFmtId="43" fontId="0" fillId="9" borderId="1" xfId="1" applyFont="1" applyFill="1" applyBorder="1"/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5FC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2" sqref="C1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344"/>
  <sheetViews>
    <sheetView tabSelected="1" topLeftCell="C1" workbookViewId="0">
      <selection activeCell="T2" sqref="T2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4.28515625" bestFit="1" customWidth="1"/>
    <col min="4" max="4" width="6.85546875" bestFit="1" customWidth="1"/>
    <col min="5" max="5" width="15.42578125" bestFit="1" customWidth="1"/>
    <col min="6" max="6" width="15.42578125" customWidth="1"/>
    <col min="7" max="10" width="11.5703125" bestFit="1" customWidth="1"/>
    <col min="11" max="11" width="11.28515625" bestFit="1" customWidth="1"/>
    <col min="12" max="16" width="11.5703125" bestFit="1" customWidth="1"/>
    <col min="19" max="20" width="10.140625" bestFit="1" customWidth="1"/>
  </cols>
  <sheetData>
    <row r="1" spans="1:20" ht="15" customHeight="1" x14ac:dyDescent="0.35">
      <c r="A1" s="67" t="s">
        <v>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59"/>
      <c r="O1" s="60"/>
      <c r="P1" s="60"/>
      <c r="Q1" s="60"/>
      <c r="R1" s="61"/>
      <c r="S1" s="24">
        <f ca="1">TODAY()</f>
        <v>41932</v>
      </c>
      <c r="T1" s="24">
        <v>41932</v>
      </c>
    </row>
    <row r="2" spans="1:20" ht="15" customHeight="1" x14ac:dyDescent="0.3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62"/>
      <c r="O2" s="63"/>
      <c r="P2" s="63"/>
      <c r="Q2" s="63"/>
      <c r="R2" s="64"/>
    </row>
    <row r="3" spans="1:20" x14ac:dyDescent="0.25">
      <c r="A3" s="13" t="s">
        <v>7</v>
      </c>
      <c r="B3" s="2" t="s">
        <v>9</v>
      </c>
      <c r="C3" s="66"/>
      <c r="D3" s="66"/>
      <c r="E3" s="66"/>
      <c r="F3" s="16"/>
      <c r="G3" s="73" t="s">
        <v>98</v>
      </c>
      <c r="H3" s="74"/>
      <c r="I3" s="74"/>
      <c r="J3" s="74"/>
      <c r="K3" s="74"/>
      <c r="L3" s="74"/>
      <c r="M3" s="75"/>
      <c r="N3" s="65"/>
      <c r="O3" s="65"/>
      <c r="P3" s="65"/>
      <c r="Q3" s="65"/>
      <c r="R3" s="65"/>
    </row>
    <row r="4" spans="1:20" x14ac:dyDescent="0.25">
      <c r="A4" s="14" t="s">
        <v>8</v>
      </c>
      <c r="B4" s="15" t="s">
        <v>10</v>
      </c>
      <c r="C4" s="66"/>
      <c r="D4" s="66"/>
      <c r="E4" s="66"/>
      <c r="F4" s="16"/>
      <c r="G4" s="76"/>
      <c r="H4" s="77"/>
      <c r="I4" s="77"/>
      <c r="J4" s="77"/>
      <c r="K4" s="77"/>
      <c r="L4" s="77"/>
      <c r="M4" s="78"/>
      <c r="N4" s="65"/>
      <c r="O4" s="65"/>
      <c r="P4" s="65"/>
      <c r="Q4" s="65"/>
      <c r="R4" s="65"/>
    </row>
    <row r="5" spans="1:20" x14ac:dyDescent="0.25">
      <c r="A5" s="2" t="s">
        <v>1</v>
      </c>
      <c r="B5" s="2" t="s">
        <v>11</v>
      </c>
      <c r="C5" s="2" t="s">
        <v>0</v>
      </c>
      <c r="D5" s="2" t="s">
        <v>2</v>
      </c>
      <c r="E5" s="23" t="s">
        <v>3</v>
      </c>
      <c r="F5" s="2" t="s">
        <v>104</v>
      </c>
      <c r="G5" s="57" t="s">
        <v>4</v>
      </c>
      <c r="H5" s="3">
        <v>41730</v>
      </c>
      <c r="I5" s="3">
        <v>41760</v>
      </c>
      <c r="J5" s="3">
        <v>41791</v>
      </c>
      <c r="K5" s="55" t="s">
        <v>5</v>
      </c>
      <c r="L5" s="3">
        <v>41821</v>
      </c>
      <c r="M5" s="3">
        <v>41852</v>
      </c>
      <c r="N5" s="3">
        <v>41883</v>
      </c>
      <c r="O5" s="82" t="s">
        <v>6</v>
      </c>
      <c r="P5" s="3">
        <v>41913</v>
      </c>
      <c r="Q5" s="3">
        <v>41944</v>
      </c>
      <c r="R5" s="3">
        <v>41974</v>
      </c>
    </row>
    <row r="6" spans="1:20" x14ac:dyDescent="0.25">
      <c r="A6" s="5">
        <v>79165033567</v>
      </c>
      <c r="B6" s="2">
        <v>1</v>
      </c>
      <c r="C6" s="1" t="s">
        <v>12</v>
      </c>
      <c r="D6" s="2"/>
      <c r="E6" s="25">
        <f>F6-G6-K6-O6</f>
        <v>-800.57</v>
      </c>
      <c r="F6" s="22">
        <f>апр.14!F6+май.14!F6+июн.14!F6+июл.14!F6+авг.14!F6+сен.14!F6+окт.14!F6</f>
        <v>4803.42</v>
      </c>
      <c r="G6" s="58">
        <f>H6+I6+J6</f>
        <v>2401.71</v>
      </c>
      <c r="H6" s="22">
        <f>апр.14!E6</f>
        <v>800.57</v>
      </c>
      <c r="I6" s="22">
        <f>май.14!E6</f>
        <v>800.57</v>
      </c>
      <c r="J6" s="22">
        <f>июн.14!E6</f>
        <v>800.57</v>
      </c>
      <c r="K6" s="56">
        <f>SUM(L6:N6)</f>
        <v>2401.71</v>
      </c>
      <c r="L6" s="48">
        <f>июл.14!E6</f>
        <v>800.57</v>
      </c>
      <c r="M6" s="48">
        <f>авг.14!E6</f>
        <v>800.57</v>
      </c>
      <c r="N6" s="48">
        <f>сен.14!E6</f>
        <v>800.57</v>
      </c>
      <c r="O6" s="83">
        <f>P6+Q6+R6</f>
        <v>800.57</v>
      </c>
      <c r="P6" s="48">
        <f>окт.14!E6</f>
        <v>800.57</v>
      </c>
      <c r="Q6" s="2"/>
      <c r="R6" s="2"/>
    </row>
    <row r="7" spans="1:20" x14ac:dyDescent="0.25">
      <c r="A7" s="5">
        <v>79296343621</v>
      </c>
      <c r="B7" s="2" t="s">
        <v>37</v>
      </c>
      <c r="C7" s="4" t="s">
        <v>13</v>
      </c>
      <c r="D7" s="2"/>
      <c r="E7" s="25">
        <f t="shared" ref="E7:E70" si="0">F7-G7-K7-O7</f>
        <v>-6404.56</v>
      </c>
      <c r="F7" s="22">
        <f>апр.14!F7+май.14!F7+июн.14!F7+июл.14!F7+авг.14!F7+сен.14!F7+окт.14!F7</f>
        <v>4803.42</v>
      </c>
      <c r="G7" s="58">
        <f t="shared" ref="G7:G70" si="1">H7+I7+J7</f>
        <v>4803.42</v>
      </c>
      <c r="H7" s="22">
        <f>апр.14!E7</f>
        <v>1601.14</v>
      </c>
      <c r="I7" s="22">
        <f>май.14!E7</f>
        <v>1601.14</v>
      </c>
      <c r="J7" s="22">
        <f>июн.14!E7</f>
        <v>1601.14</v>
      </c>
      <c r="K7" s="56">
        <f t="shared" ref="K7:K70" si="2">SUM(L7:N7)</f>
        <v>4803.42</v>
      </c>
      <c r="L7" s="48">
        <f>июл.14!E7</f>
        <v>1601.14</v>
      </c>
      <c r="M7" s="48">
        <f>авг.14!E7</f>
        <v>1601.14</v>
      </c>
      <c r="N7" s="48">
        <f>сен.14!E7</f>
        <v>1601.14</v>
      </c>
      <c r="O7" s="83">
        <f t="shared" ref="O7:O70" si="3">P7+Q7+R7</f>
        <v>1601.14</v>
      </c>
      <c r="P7" s="48">
        <f>окт.14!E7</f>
        <v>1601.14</v>
      </c>
      <c r="Q7" s="2"/>
      <c r="R7" s="2"/>
    </row>
    <row r="8" spans="1:20" hidden="1" x14ac:dyDescent="0.25">
      <c r="A8" s="5">
        <v>79150375448</v>
      </c>
      <c r="B8" s="2">
        <v>4</v>
      </c>
      <c r="C8" s="4" t="s">
        <v>14</v>
      </c>
      <c r="D8" s="2"/>
      <c r="E8" s="25">
        <f t="shared" si="0"/>
        <v>800.56999999999937</v>
      </c>
      <c r="F8" s="22">
        <f>апр.14!F8+май.14!F8+июн.14!F8+июл.14!F8+авг.14!F8+сен.14!F8+окт.14!F8</f>
        <v>6404.5599999999995</v>
      </c>
      <c r="G8" s="58">
        <f t="shared" si="1"/>
        <v>2401.71</v>
      </c>
      <c r="H8" s="22">
        <f>апр.14!E8</f>
        <v>800.57</v>
      </c>
      <c r="I8" s="22">
        <f>май.14!E8</f>
        <v>800.57</v>
      </c>
      <c r="J8" s="22">
        <f>июн.14!E8</f>
        <v>800.57</v>
      </c>
      <c r="K8" s="56">
        <f t="shared" si="2"/>
        <v>2401.71</v>
      </c>
      <c r="L8" s="48">
        <f>июл.14!E8</f>
        <v>800.57</v>
      </c>
      <c r="M8" s="48">
        <f>авг.14!E8</f>
        <v>800.57</v>
      </c>
      <c r="N8" s="48">
        <f>сен.14!E8</f>
        <v>800.57</v>
      </c>
      <c r="O8" s="83">
        <f t="shared" si="3"/>
        <v>800.57</v>
      </c>
      <c r="P8" s="48">
        <f>окт.14!E8</f>
        <v>800.57</v>
      </c>
      <c r="Q8" s="2"/>
      <c r="R8" s="2"/>
    </row>
    <row r="9" spans="1:20" x14ac:dyDescent="0.25">
      <c r="A9" s="5"/>
      <c r="B9" s="2">
        <v>5</v>
      </c>
      <c r="C9" s="4" t="s">
        <v>169</v>
      </c>
      <c r="D9" s="2"/>
      <c r="E9" s="25">
        <f t="shared" si="0"/>
        <v>-800.57</v>
      </c>
      <c r="F9" s="22">
        <f>апр.14!F9+май.14!F9+июн.14!F9+июл.14!F9+авг.14!F9+сен.14!F9+окт.14!F9</f>
        <v>800.57</v>
      </c>
      <c r="G9" s="58">
        <f t="shared" si="1"/>
        <v>0</v>
      </c>
      <c r="H9" s="22">
        <f>апр.14!E9</f>
        <v>0</v>
      </c>
      <c r="I9" s="22">
        <f>май.14!E9</f>
        <v>0</v>
      </c>
      <c r="J9" s="22">
        <f>июн.14!E9</f>
        <v>0</v>
      </c>
      <c r="K9" s="56">
        <f t="shared" si="2"/>
        <v>800.57</v>
      </c>
      <c r="L9" s="48">
        <f>июл.14!E9</f>
        <v>0</v>
      </c>
      <c r="M9" s="48">
        <f>авг.14!E9</f>
        <v>0</v>
      </c>
      <c r="N9" s="48">
        <f>сен.14!E9</f>
        <v>800.57</v>
      </c>
      <c r="O9" s="83">
        <f t="shared" si="3"/>
        <v>800.57</v>
      </c>
      <c r="P9" s="48">
        <f>окт.14!E9</f>
        <v>800.57</v>
      </c>
      <c r="Q9" s="2"/>
      <c r="R9" s="2"/>
    </row>
    <row r="10" spans="1:20" hidden="1" x14ac:dyDescent="0.25">
      <c r="A10" s="5"/>
      <c r="B10" s="2">
        <v>6</v>
      </c>
      <c r="C10" s="4"/>
      <c r="D10" s="2"/>
      <c r="E10" s="25">
        <f t="shared" si="0"/>
        <v>0</v>
      </c>
      <c r="F10" s="22">
        <f>апр.14!F10+май.14!F10+июн.14!F10+июл.14!F10+авг.14!F10+сен.14!F10+окт.14!F10</f>
        <v>0</v>
      </c>
      <c r="G10" s="58">
        <f t="shared" si="1"/>
        <v>0</v>
      </c>
      <c r="H10" s="22">
        <f>апр.14!E10</f>
        <v>0</v>
      </c>
      <c r="I10" s="22">
        <f>май.14!E10</f>
        <v>0</v>
      </c>
      <c r="J10" s="22">
        <f>июн.14!E10</f>
        <v>0</v>
      </c>
      <c r="K10" s="56">
        <f t="shared" si="2"/>
        <v>0</v>
      </c>
      <c r="L10" s="48">
        <f>июл.14!E10</f>
        <v>0</v>
      </c>
      <c r="M10" s="48">
        <f>авг.14!E10</f>
        <v>0</v>
      </c>
      <c r="N10" s="48">
        <f>сен.14!E10</f>
        <v>0</v>
      </c>
      <c r="O10" s="83">
        <f t="shared" si="3"/>
        <v>0</v>
      </c>
      <c r="P10" s="48">
        <f>окт.14!E10</f>
        <v>0</v>
      </c>
      <c r="Q10" s="2"/>
      <c r="R10" s="2"/>
    </row>
    <row r="11" spans="1:20" x14ac:dyDescent="0.25">
      <c r="A11" s="5"/>
      <c r="B11" s="2">
        <v>7</v>
      </c>
      <c r="C11" s="4" t="s">
        <v>168</v>
      </c>
      <c r="D11" s="2"/>
      <c r="E11" s="25">
        <f t="shared" si="0"/>
        <v>-1601.14</v>
      </c>
      <c r="F11" s="22">
        <f>апр.14!F11+май.14!F11+июн.14!F11+июл.14!F11+авг.14!F11+сен.14!F11+окт.14!F11</f>
        <v>0</v>
      </c>
      <c r="G11" s="58">
        <f t="shared" si="1"/>
        <v>0</v>
      </c>
      <c r="H11" s="22">
        <f>апр.14!E11</f>
        <v>0</v>
      </c>
      <c r="I11" s="22">
        <f>май.14!E11</f>
        <v>0</v>
      </c>
      <c r="J11" s="22">
        <f>июн.14!E11</f>
        <v>0</v>
      </c>
      <c r="K11" s="56">
        <f t="shared" si="2"/>
        <v>800.57</v>
      </c>
      <c r="L11" s="48">
        <f>июл.14!E11</f>
        <v>0</v>
      </c>
      <c r="M11" s="48">
        <f>авг.14!E11</f>
        <v>0</v>
      </c>
      <c r="N11" s="48">
        <f>сен.14!E11</f>
        <v>800.57</v>
      </c>
      <c r="O11" s="83">
        <f t="shared" si="3"/>
        <v>800.57</v>
      </c>
      <c r="P11" s="48">
        <f>окт.14!E11</f>
        <v>800.57</v>
      </c>
      <c r="Q11" s="2"/>
      <c r="R11" s="2"/>
    </row>
    <row r="12" spans="1:20" hidden="1" x14ac:dyDescent="0.25">
      <c r="A12" s="5"/>
      <c r="B12" s="2">
        <v>8</v>
      </c>
      <c r="C12" s="4"/>
      <c r="D12" s="2"/>
      <c r="E12" s="25">
        <f t="shared" si="0"/>
        <v>0</v>
      </c>
      <c r="F12" s="22">
        <f>апр.14!F12+май.14!F12+июн.14!F12+июл.14!F12+авг.14!F12+сен.14!F12+окт.14!F12</f>
        <v>0</v>
      </c>
      <c r="G12" s="58">
        <f t="shared" si="1"/>
        <v>0</v>
      </c>
      <c r="H12" s="22">
        <f>апр.14!E12</f>
        <v>0</v>
      </c>
      <c r="I12" s="22">
        <f>май.14!E12</f>
        <v>0</v>
      </c>
      <c r="J12" s="22">
        <f>июн.14!E12</f>
        <v>0</v>
      </c>
      <c r="K12" s="56">
        <f t="shared" si="2"/>
        <v>0</v>
      </c>
      <c r="L12" s="48">
        <f>июл.14!E12</f>
        <v>0</v>
      </c>
      <c r="M12" s="48">
        <f>авг.14!E12</f>
        <v>0</v>
      </c>
      <c r="N12" s="48">
        <f>сен.14!E12</f>
        <v>0</v>
      </c>
      <c r="O12" s="83">
        <f t="shared" si="3"/>
        <v>0</v>
      </c>
      <c r="P12" s="48">
        <f>окт.14!E12</f>
        <v>0</v>
      </c>
      <c r="Q12" s="2"/>
      <c r="R12" s="2"/>
    </row>
    <row r="13" spans="1:20" x14ac:dyDescent="0.25">
      <c r="A13" s="6"/>
      <c r="B13" s="2" t="s">
        <v>36</v>
      </c>
      <c r="C13" s="4" t="s">
        <v>15</v>
      </c>
      <c r="D13" s="2"/>
      <c r="E13" s="25">
        <f t="shared" si="0"/>
        <v>-9606.84</v>
      </c>
      <c r="F13" s="22">
        <f>апр.14!F13+май.14!F13+июн.14!F13+июл.14!F13+авг.14!F13+сен.14!F13+окт.14!F13</f>
        <v>1601.14</v>
      </c>
      <c r="G13" s="58">
        <f t="shared" si="1"/>
        <v>4803.42</v>
      </c>
      <c r="H13" s="22">
        <f>апр.14!E13</f>
        <v>1601.14</v>
      </c>
      <c r="I13" s="22">
        <f>май.14!E13</f>
        <v>1601.14</v>
      </c>
      <c r="J13" s="22">
        <f>июн.14!E13</f>
        <v>1601.14</v>
      </c>
      <c r="K13" s="56">
        <f t="shared" si="2"/>
        <v>4803.42</v>
      </c>
      <c r="L13" s="48">
        <f>июл.14!E13</f>
        <v>1601.14</v>
      </c>
      <c r="M13" s="48">
        <f>авг.14!E13</f>
        <v>1601.14</v>
      </c>
      <c r="N13" s="48">
        <f>сен.14!E13</f>
        <v>1601.14</v>
      </c>
      <c r="O13" s="83">
        <f t="shared" si="3"/>
        <v>1601.14</v>
      </c>
      <c r="P13" s="48">
        <f>окт.14!E13</f>
        <v>1601.14</v>
      </c>
      <c r="Q13" s="2"/>
      <c r="R13" s="2"/>
    </row>
    <row r="14" spans="1:20" x14ac:dyDescent="0.25">
      <c r="A14" s="6"/>
      <c r="B14" s="2">
        <v>11</v>
      </c>
      <c r="C14" s="2" t="s">
        <v>16</v>
      </c>
      <c r="D14" s="2"/>
      <c r="E14" s="25">
        <f t="shared" si="0"/>
        <v>-5603.99</v>
      </c>
      <c r="F14" s="22">
        <f>апр.14!F14+май.14!F14+июн.14!F14+июл.14!F14+авг.14!F14+сен.14!F14+окт.14!F14</f>
        <v>0</v>
      </c>
      <c r="G14" s="58">
        <f t="shared" si="1"/>
        <v>2401.71</v>
      </c>
      <c r="H14" s="22">
        <f>апр.14!E14</f>
        <v>800.57</v>
      </c>
      <c r="I14" s="22">
        <f>май.14!E14</f>
        <v>800.57</v>
      </c>
      <c r="J14" s="22">
        <f>июн.14!E14</f>
        <v>800.57</v>
      </c>
      <c r="K14" s="56">
        <f t="shared" si="2"/>
        <v>2401.71</v>
      </c>
      <c r="L14" s="48">
        <f>июл.14!E14</f>
        <v>800.57</v>
      </c>
      <c r="M14" s="48">
        <f>авг.14!E14</f>
        <v>800.57</v>
      </c>
      <c r="N14" s="48">
        <f>сен.14!E14</f>
        <v>800.57</v>
      </c>
      <c r="O14" s="83">
        <f t="shared" si="3"/>
        <v>800.57</v>
      </c>
      <c r="P14" s="48">
        <f>окт.14!E14</f>
        <v>800.57</v>
      </c>
      <c r="Q14" s="2"/>
      <c r="R14" s="2"/>
    </row>
    <row r="15" spans="1:20" x14ac:dyDescent="0.25">
      <c r="A15" s="5">
        <v>79153905274</v>
      </c>
      <c r="B15" s="2">
        <v>12</v>
      </c>
      <c r="C15" s="2" t="s">
        <v>17</v>
      </c>
      <c r="D15" s="2"/>
      <c r="E15" s="25">
        <f t="shared" si="0"/>
        <v>-800.57</v>
      </c>
      <c r="F15" s="22">
        <f>апр.14!F15+май.14!F15+июн.14!F15+июл.14!F15+авг.14!F15+сен.14!F15+окт.14!F15</f>
        <v>4803.42</v>
      </c>
      <c r="G15" s="58">
        <f t="shared" si="1"/>
        <v>2401.71</v>
      </c>
      <c r="H15" s="22">
        <f>апр.14!E15</f>
        <v>800.57</v>
      </c>
      <c r="I15" s="22">
        <f>май.14!E15</f>
        <v>800.57</v>
      </c>
      <c r="J15" s="22">
        <f>июн.14!E15</f>
        <v>800.57</v>
      </c>
      <c r="K15" s="56">
        <f t="shared" si="2"/>
        <v>2401.71</v>
      </c>
      <c r="L15" s="48">
        <f>июл.14!E15</f>
        <v>800.57</v>
      </c>
      <c r="M15" s="48">
        <f>авг.14!E15</f>
        <v>800.57</v>
      </c>
      <c r="N15" s="48">
        <f>сен.14!E15</f>
        <v>800.57</v>
      </c>
      <c r="O15" s="83">
        <f t="shared" si="3"/>
        <v>800.57</v>
      </c>
      <c r="P15" s="48">
        <f>окт.14!E15</f>
        <v>800.57</v>
      </c>
      <c r="Q15" s="2"/>
      <c r="R15" s="2"/>
    </row>
    <row r="16" spans="1:20" x14ac:dyDescent="0.25">
      <c r="A16" s="6"/>
      <c r="B16" s="2">
        <v>13</v>
      </c>
      <c r="C16" s="2" t="s">
        <v>18</v>
      </c>
      <c r="D16" s="2"/>
      <c r="E16" s="25">
        <f t="shared" si="0"/>
        <v>-1601.1399999999999</v>
      </c>
      <c r="F16" s="22">
        <f>апр.14!F16+май.14!F16+июн.14!F16+июл.14!F16+авг.14!F16+сен.14!F16+окт.14!F16</f>
        <v>4002.8500000000004</v>
      </c>
      <c r="G16" s="58">
        <f t="shared" si="1"/>
        <v>2401.71</v>
      </c>
      <c r="H16" s="22">
        <f>апр.14!E16</f>
        <v>800.57</v>
      </c>
      <c r="I16" s="22">
        <f>май.14!E16</f>
        <v>800.57</v>
      </c>
      <c r="J16" s="22">
        <f>июн.14!E16</f>
        <v>800.57</v>
      </c>
      <c r="K16" s="56">
        <f t="shared" si="2"/>
        <v>2401.71</v>
      </c>
      <c r="L16" s="48">
        <f>июл.14!E16</f>
        <v>800.57</v>
      </c>
      <c r="M16" s="48">
        <f>авг.14!E16</f>
        <v>800.57</v>
      </c>
      <c r="N16" s="48">
        <f>сен.14!E16</f>
        <v>800.57</v>
      </c>
      <c r="O16" s="83">
        <f t="shared" si="3"/>
        <v>800.57</v>
      </c>
      <c r="P16" s="48">
        <f>окт.14!E16</f>
        <v>800.57</v>
      </c>
      <c r="Q16" s="2"/>
      <c r="R16" s="2"/>
    </row>
    <row r="17" spans="1:18" x14ac:dyDescent="0.25">
      <c r="A17" s="6"/>
      <c r="B17" s="2" t="s">
        <v>105</v>
      </c>
      <c r="C17" s="2" t="s">
        <v>106</v>
      </c>
      <c r="D17" s="2"/>
      <c r="E17" s="25">
        <f t="shared" si="0"/>
        <v>-8005.7</v>
      </c>
      <c r="F17" s="22">
        <f>апр.14!F17+май.14!F17+июн.14!F17+июл.14!F17+авг.14!F17+сен.14!F17+окт.14!F17</f>
        <v>3202.28</v>
      </c>
      <c r="G17" s="58">
        <f t="shared" si="1"/>
        <v>4803.42</v>
      </c>
      <c r="H17" s="22">
        <f>апр.14!E17</f>
        <v>1601.14</v>
      </c>
      <c r="I17" s="22">
        <f>май.14!E17</f>
        <v>1601.14</v>
      </c>
      <c r="J17" s="22">
        <f>июн.14!E17</f>
        <v>1601.14</v>
      </c>
      <c r="K17" s="56">
        <f t="shared" si="2"/>
        <v>4803.42</v>
      </c>
      <c r="L17" s="48">
        <f>июл.14!E17</f>
        <v>1601.14</v>
      </c>
      <c r="M17" s="48">
        <f>авг.14!E17</f>
        <v>1601.14</v>
      </c>
      <c r="N17" s="48">
        <f>сен.14!E17</f>
        <v>1601.14</v>
      </c>
      <c r="O17" s="83">
        <f t="shared" si="3"/>
        <v>1601.14</v>
      </c>
      <c r="P17" s="48">
        <f>окт.14!E17</f>
        <v>1601.14</v>
      </c>
      <c r="Q17" s="2"/>
      <c r="R17" s="2"/>
    </row>
    <row r="18" spans="1:18" x14ac:dyDescent="0.25">
      <c r="A18" s="6"/>
      <c r="B18" s="2" t="s">
        <v>35</v>
      </c>
      <c r="C18" s="2" t="s">
        <v>19</v>
      </c>
      <c r="D18" s="2"/>
      <c r="E18" s="25">
        <f t="shared" si="0"/>
        <v>-7205.13</v>
      </c>
      <c r="F18" s="22">
        <f>апр.14!F18+май.14!F18+июн.14!F18+июл.14!F18+авг.14!F18+сен.14!F18+окт.14!F18</f>
        <v>4002.8500000000004</v>
      </c>
      <c r="G18" s="58">
        <f t="shared" si="1"/>
        <v>4803.42</v>
      </c>
      <c r="H18" s="22">
        <f>апр.14!E18</f>
        <v>1601.14</v>
      </c>
      <c r="I18" s="22">
        <f>май.14!E18</f>
        <v>1601.14</v>
      </c>
      <c r="J18" s="22">
        <f>июн.14!E18</f>
        <v>1601.14</v>
      </c>
      <c r="K18" s="56">
        <f t="shared" si="2"/>
        <v>4803.42</v>
      </c>
      <c r="L18" s="48">
        <f>июл.14!E18</f>
        <v>1601.14</v>
      </c>
      <c r="M18" s="48">
        <f>авг.14!E18</f>
        <v>1601.14</v>
      </c>
      <c r="N18" s="48">
        <f>сен.14!E18</f>
        <v>1601.14</v>
      </c>
      <c r="O18" s="83">
        <f t="shared" si="3"/>
        <v>1601.14</v>
      </c>
      <c r="P18" s="48">
        <f>окт.14!E18</f>
        <v>1601.14</v>
      </c>
      <c r="Q18" s="2"/>
      <c r="R18" s="2"/>
    </row>
    <row r="19" spans="1:18" hidden="1" x14ac:dyDescent="0.25">
      <c r="A19" s="6"/>
      <c r="B19" s="2">
        <v>17</v>
      </c>
      <c r="C19" s="2"/>
      <c r="D19" s="2"/>
      <c r="E19" s="25">
        <f t="shared" si="0"/>
        <v>0</v>
      </c>
      <c r="F19" s="22">
        <f>апр.14!F19+май.14!F19+июн.14!F19+июл.14!F19+авг.14!F19+сен.14!F19+окт.14!F19</f>
        <v>0</v>
      </c>
      <c r="G19" s="58">
        <f t="shared" si="1"/>
        <v>0</v>
      </c>
      <c r="H19" s="22">
        <f>апр.14!E19</f>
        <v>0</v>
      </c>
      <c r="I19" s="22">
        <f>май.14!E19</f>
        <v>0</v>
      </c>
      <c r="J19" s="22">
        <f>июн.14!E19</f>
        <v>0</v>
      </c>
      <c r="K19" s="56">
        <f t="shared" si="2"/>
        <v>0</v>
      </c>
      <c r="L19" s="48">
        <f>июл.14!E19</f>
        <v>0</v>
      </c>
      <c r="M19" s="48">
        <f>авг.14!E19</f>
        <v>0</v>
      </c>
      <c r="N19" s="48">
        <f>сен.14!E19</f>
        <v>0</v>
      </c>
      <c r="O19" s="83">
        <f t="shared" si="3"/>
        <v>0</v>
      </c>
      <c r="P19" s="48">
        <f>окт.14!E19</f>
        <v>0</v>
      </c>
      <c r="Q19" s="2"/>
      <c r="R19" s="2"/>
    </row>
    <row r="20" spans="1:18" hidden="1" x14ac:dyDescent="0.25">
      <c r="A20" s="5">
        <v>79296140869</v>
      </c>
      <c r="B20" s="2">
        <v>19</v>
      </c>
      <c r="C20" s="2" t="s">
        <v>20</v>
      </c>
      <c r="D20" s="2"/>
      <c r="E20" s="25">
        <f t="shared" si="0"/>
        <v>0</v>
      </c>
      <c r="F20" s="22">
        <f>апр.14!F20+май.14!F20+июн.14!F20+июл.14!F20+авг.14!F20+сен.14!F20+окт.14!F20</f>
        <v>5603.99</v>
      </c>
      <c r="G20" s="58">
        <f t="shared" si="1"/>
        <v>2401.71</v>
      </c>
      <c r="H20" s="22">
        <f>апр.14!E20</f>
        <v>800.57</v>
      </c>
      <c r="I20" s="22">
        <f>май.14!E20</f>
        <v>800.57</v>
      </c>
      <c r="J20" s="22">
        <f>июн.14!E20</f>
        <v>800.57</v>
      </c>
      <c r="K20" s="56">
        <f t="shared" si="2"/>
        <v>2401.71</v>
      </c>
      <c r="L20" s="48">
        <f>июл.14!E20</f>
        <v>800.57</v>
      </c>
      <c r="M20" s="48">
        <f>авг.14!E20</f>
        <v>800.57</v>
      </c>
      <c r="N20" s="48">
        <f>сен.14!E20</f>
        <v>800.57</v>
      </c>
      <c r="O20" s="83">
        <f t="shared" si="3"/>
        <v>800.57</v>
      </c>
      <c r="P20" s="48">
        <f>окт.14!E20</f>
        <v>800.57</v>
      </c>
      <c r="Q20" s="2"/>
      <c r="R20" s="2"/>
    </row>
    <row r="21" spans="1:18" x14ac:dyDescent="0.25">
      <c r="A21" s="6"/>
      <c r="B21" s="2">
        <v>20</v>
      </c>
      <c r="C21" s="2" t="s">
        <v>21</v>
      </c>
      <c r="D21" s="2"/>
      <c r="E21" s="25">
        <f t="shared" si="0"/>
        <v>-1601.1399999999999</v>
      </c>
      <c r="F21" s="22">
        <f>апр.14!F21+май.14!F21+июн.14!F21+июл.14!F21+авг.14!F21+сен.14!F21+окт.14!F21</f>
        <v>4002.8500000000004</v>
      </c>
      <c r="G21" s="58">
        <f t="shared" si="1"/>
        <v>2401.71</v>
      </c>
      <c r="H21" s="22">
        <f>апр.14!E21</f>
        <v>800.57</v>
      </c>
      <c r="I21" s="22">
        <f>май.14!E21</f>
        <v>800.57</v>
      </c>
      <c r="J21" s="22">
        <f>июн.14!E21</f>
        <v>800.57</v>
      </c>
      <c r="K21" s="56">
        <f t="shared" si="2"/>
        <v>2401.71</v>
      </c>
      <c r="L21" s="48">
        <f>июл.14!E21</f>
        <v>800.57</v>
      </c>
      <c r="M21" s="48">
        <f>авг.14!E21</f>
        <v>800.57</v>
      </c>
      <c r="N21" s="48">
        <f>сен.14!E21</f>
        <v>800.57</v>
      </c>
      <c r="O21" s="83">
        <f t="shared" si="3"/>
        <v>800.57</v>
      </c>
      <c r="P21" s="48">
        <f>окт.14!E21</f>
        <v>800.57</v>
      </c>
      <c r="Q21" s="2"/>
      <c r="R21" s="2"/>
    </row>
    <row r="22" spans="1:18" x14ac:dyDescent="0.25">
      <c r="A22" s="6"/>
      <c r="B22" s="2">
        <v>21</v>
      </c>
      <c r="C22" s="2" t="s">
        <v>151</v>
      </c>
      <c r="D22" s="2"/>
      <c r="E22" s="25">
        <f t="shared" si="0"/>
        <v>-5603.9900000000007</v>
      </c>
      <c r="F22" s="22">
        <f>апр.14!F22+май.14!F22+июн.14!F22+июл.14!F22+авг.14!F22+сен.14!F22+окт.14!F22</f>
        <v>5603.99</v>
      </c>
      <c r="G22" s="58">
        <f t="shared" si="1"/>
        <v>4803.42</v>
      </c>
      <c r="H22" s="22">
        <f>апр.14!E22</f>
        <v>1601.14</v>
      </c>
      <c r="I22" s="22">
        <f>май.14!E22</f>
        <v>1601.14</v>
      </c>
      <c r="J22" s="22">
        <f>июн.14!E22</f>
        <v>1601.14</v>
      </c>
      <c r="K22" s="56">
        <f t="shared" si="2"/>
        <v>4803.42</v>
      </c>
      <c r="L22" s="48">
        <f>июл.14!E22</f>
        <v>1601.14</v>
      </c>
      <c r="M22" s="48">
        <f>авг.14!E22</f>
        <v>1601.14</v>
      </c>
      <c r="N22" s="48">
        <f>сен.14!E22</f>
        <v>1601.14</v>
      </c>
      <c r="O22" s="83">
        <f t="shared" si="3"/>
        <v>1601.14</v>
      </c>
      <c r="P22" s="48">
        <f>окт.14!E22</f>
        <v>1601.14</v>
      </c>
      <c r="Q22" s="2"/>
      <c r="R22" s="2"/>
    </row>
    <row r="23" spans="1:18" x14ac:dyDescent="0.25">
      <c r="A23" s="6"/>
      <c r="B23" s="2" t="s">
        <v>34</v>
      </c>
      <c r="C23" s="2" t="s">
        <v>15</v>
      </c>
      <c r="D23" s="2"/>
      <c r="E23" s="25">
        <f t="shared" si="0"/>
        <v>-9606.84</v>
      </c>
      <c r="F23" s="22">
        <f>апр.14!F23+май.14!F23+июн.14!F23+июл.14!F23+авг.14!F23+сен.14!F23+окт.14!F23</f>
        <v>1601.14</v>
      </c>
      <c r="G23" s="58">
        <f t="shared" si="1"/>
        <v>4803.42</v>
      </c>
      <c r="H23" s="22">
        <f>апр.14!E23</f>
        <v>1601.14</v>
      </c>
      <c r="I23" s="22">
        <f>май.14!E23</f>
        <v>1601.14</v>
      </c>
      <c r="J23" s="22">
        <f>июн.14!E23</f>
        <v>1601.14</v>
      </c>
      <c r="K23" s="56">
        <f t="shared" si="2"/>
        <v>4803.42</v>
      </c>
      <c r="L23" s="48">
        <f>июл.14!E23</f>
        <v>1601.14</v>
      </c>
      <c r="M23" s="48">
        <f>авг.14!E23</f>
        <v>1601.14</v>
      </c>
      <c r="N23" s="48">
        <f>сен.14!E23</f>
        <v>1601.14</v>
      </c>
      <c r="O23" s="83">
        <f t="shared" si="3"/>
        <v>1601.14</v>
      </c>
      <c r="P23" s="48">
        <f>окт.14!E23</f>
        <v>1601.14</v>
      </c>
      <c r="Q23" s="2"/>
      <c r="R23" s="2"/>
    </row>
    <row r="24" spans="1:18" hidden="1" x14ac:dyDescent="0.25">
      <c r="A24" s="5">
        <v>79261763327</v>
      </c>
      <c r="B24" s="2">
        <v>25</v>
      </c>
      <c r="C24" s="2" t="s">
        <v>22</v>
      </c>
      <c r="D24" s="2"/>
      <c r="E24" s="25">
        <f t="shared" si="0"/>
        <v>1601.1400000000008</v>
      </c>
      <c r="F24" s="22">
        <f>апр.14!F24+май.14!F24+июн.14!F24+июл.14!F24+авг.14!F24+сен.14!F24+окт.14!F24</f>
        <v>7205.130000000001</v>
      </c>
      <c r="G24" s="58">
        <f t="shared" si="1"/>
        <v>2401.71</v>
      </c>
      <c r="H24" s="22">
        <f>апр.14!E24</f>
        <v>800.57</v>
      </c>
      <c r="I24" s="22">
        <f>май.14!E24</f>
        <v>800.57</v>
      </c>
      <c r="J24" s="22">
        <f>июн.14!E24</f>
        <v>800.57</v>
      </c>
      <c r="K24" s="56">
        <f t="shared" si="2"/>
        <v>2401.71</v>
      </c>
      <c r="L24" s="48">
        <f>июл.14!E24</f>
        <v>800.57</v>
      </c>
      <c r="M24" s="48">
        <f>авг.14!E24</f>
        <v>800.57</v>
      </c>
      <c r="N24" s="48">
        <f>сен.14!E24</f>
        <v>800.57</v>
      </c>
      <c r="O24" s="83">
        <f t="shared" si="3"/>
        <v>800.57</v>
      </c>
      <c r="P24" s="48">
        <f>окт.14!E24</f>
        <v>800.57</v>
      </c>
      <c r="Q24" s="2"/>
      <c r="R24" s="2"/>
    </row>
    <row r="25" spans="1:18" x14ac:dyDescent="0.25">
      <c r="A25" s="6"/>
      <c r="B25" s="2">
        <v>26</v>
      </c>
      <c r="C25" s="2" t="s">
        <v>23</v>
      </c>
      <c r="D25" s="2"/>
      <c r="E25" s="25">
        <f t="shared" si="0"/>
        <v>-4002.85</v>
      </c>
      <c r="F25" s="22">
        <f>апр.14!F25+май.14!F25+июн.14!F25+июл.14!F25+авг.14!F25+сен.14!F25+окт.14!F25</f>
        <v>1601.14</v>
      </c>
      <c r="G25" s="58">
        <f t="shared" si="1"/>
        <v>2401.71</v>
      </c>
      <c r="H25" s="22">
        <f>апр.14!E25</f>
        <v>800.57</v>
      </c>
      <c r="I25" s="22">
        <f>май.14!E25</f>
        <v>800.57</v>
      </c>
      <c r="J25" s="22">
        <f>июн.14!E25</f>
        <v>800.57</v>
      </c>
      <c r="K25" s="56">
        <f t="shared" si="2"/>
        <v>2401.71</v>
      </c>
      <c r="L25" s="48">
        <f>июл.14!E25</f>
        <v>800.57</v>
      </c>
      <c r="M25" s="48">
        <f>авг.14!E25</f>
        <v>800.57</v>
      </c>
      <c r="N25" s="48">
        <f>сен.14!E25</f>
        <v>800.57</v>
      </c>
      <c r="O25" s="83">
        <f t="shared" si="3"/>
        <v>800.57</v>
      </c>
      <c r="P25" s="48">
        <f>окт.14!E25</f>
        <v>800.57</v>
      </c>
      <c r="Q25" s="2"/>
      <c r="R25" s="2"/>
    </row>
    <row r="26" spans="1:18" x14ac:dyDescent="0.25">
      <c r="A26" s="6"/>
      <c r="B26" s="2">
        <v>27</v>
      </c>
      <c r="C26" s="2" t="s">
        <v>121</v>
      </c>
      <c r="D26" s="2"/>
      <c r="E26" s="25">
        <f t="shared" si="0"/>
        <v>-800.57</v>
      </c>
      <c r="F26" s="22">
        <f>апр.14!F26+май.14!F26+июн.14!F26+июл.14!F26+авг.14!F26+сен.14!F26+окт.14!F26</f>
        <v>3202.28</v>
      </c>
      <c r="G26" s="58">
        <f t="shared" si="1"/>
        <v>800.57</v>
      </c>
      <c r="H26" s="22">
        <f>апр.14!E26</f>
        <v>0</v>
      </c>
      <c r="I26" s="22">
        <f>май.14!E26</f>
        <v>0</v>
      </c>
      <c r="J26" s="22">
        <f>июн.14!E26</f>
        <v>800.57</v>
      </c>
      <c r="K26" s="56">
        <f t="shared" si="2"/>
        <v>2401.71</v>
      </c>
      <c r="L26" s="48">
        <f>июл.14!E26</f>
        <v>800.57</v>
      </c>
      <c r="M26" s="48">
        <f>авг.14!E26</f>
        <v>800.57</v>
      </c>
      <c r="N26" s="48">
        <f>сен.14!E26</f>
        <v>800.57</v>
      </c>
      <c r="O26" s="83">
        <f t="shared" si="3"/>
        <v>800.57</v>
      </c>
      <c r="P26" s="48">
        <f>окт.14!E26</f>
        <v>800.57</v>
      </c>
      <c r="Q26" s="2"/>
      <c r="R26" s="2"/>
    </row>
    <row r="27" spans="1:18" x14ac:dyDescent="0.25">
      <c r="A27" s="6"/>
      <c r="B27" s="2">
        <v>28</v>
      </c>
      <c r="C27" s="2" t="s">
        <v>24</v>
      </c>
      <c r="D27" s="2"/>
      <c r="E27" s="25">
        <f t="shared" si="0"/>
        <v>-2401.71</v>
      </c>
      <c r="F27" s="22">
        <f>апр.14!F27+май.14!F27+июн.14!F27+июл.14!F27+авг.14!F27+сен.14!F27+окт.14!F27</f>
        <v>3202.28</v>
      </c>
      <c r="G27" s="58">
        <f t="shared" si="1"/>
        <v>2401.71</v>
      </c>
      <c r="H27" s="22">
        <f>апр.14!E27</f>
        <v>800.57</v>
      </c>
      <c r="I27" s="22">
        <f>май.14!E27</f>
        <v>800.57</v>
      </c>
      <c r="J27" s="22">
        <f>июн.14!E27</f>
        <v>800.57</v>
      </c>
      <c r="K27" s="56">
        <f t="shared" si="2"/>
        <v>2401.71</v>
      </c>
      <c r="L27" s="48">
        <f>июл.14!E27</f>
        <v>800.57</v>
      </c>
      <c r="M27" s="48">
        <f>авг.14!E27</f>
        <v>800.57</v>
      </c>
      <c r="N27" s="48">
        <f>сен.14!E27</f>
        <v>800.57</v>
      </c>
      <c r="O27" s="83">
        <f t="shared" si="3"/>
        <v>800.57</v>
      </c>
      <c r="P27" s="48">
        <f>окт.14!E27</f>
        <v>800.57</v>
      </c>
      <c r="Q27" s="2"/>
      <c r="R27" s="2"/>
    </row>
    <row r="28" spans="1:18" x14ac:dyDescent="0.25">
      <c r="A28" s="6"/>
      <c r="B28" s="2">
        <v>29</v>
      </c>
      <c r="C28" s="2" t="s">
        <v>125</v>
      </c>
      <c r="D28" s="2"/>
      <c r="E28" s="25">
        <f t="shared" si="0"/>
        <v>-3202.28</v>
      </c>
      <c r="F28" s="22">
        <f>апр.14!F28+май.14!F28+июн.14!F28+июл.14!F28+авг.14!F28+сен.14!F28+окт.14!F28</f>
        <v>0</v>
      </c>
      <c r="G28" s="58">
        <f t="shared" si="1"/>
        <v>0</v>
      </c>
      <c r="H28" s="22">
        <f>апр.14!E28</f>
        <v>0</v>
      </c>
      <c r="I28" s="22">
        <f>май.14!E28</f>
        <v>0</v>
      </c>
      <c r="J28" s="22">
        <f>июн.14!E28</f>
        <v>0</v>
      </c>
      <c r="K28" s="56">
        <f t="shared" si="2"/>
        <v>2401.71</v>
      </c>
      <c r="L28" s="48">
        <f>июл.14!E28</f>
        <v>800.57</v>
      </c>
      <c r="M28" s="48">
        <f>авг.14!E28</f>
        <v>800.57</v>
      </c>
      <c r="N28" s="48">
        <f>сен.14!E28</f>
        <v>800.57</v>
      </c>
      <c r="O28" s="83">
        <f t="shared" si="3"/>
        <v>800.57</v>
      </c>
      <c r="P28" s="48">
        <f>окт.14!E28</f>
        <v>800.57</v>
      </c>
      <c r="Q28" s="2"/>
      <c r="R28" s="2"/>
    </row>
    <row r="29" spans="1:18" hidden="1" x14ac:dyDescent="0.25">
      <c r="A29" s="5">
        <v>79167251191</v>
      </c>
      <c r="B29" s="2" t="s">
        <v>25</v>
      </c>
      <c r="C29" s="2" t="s">
        <v>26</v>
      </c>
      <c r="D29" s="2"/>
      <c r="E29" s="25">
        <f t="shared" si="0"/>
        <v>4803.4199999999983</v>
      </c>
      <c r="F29" s="22">
        <f>апр.14!F29+май.14!F29+июн.14!F29+июл.14!F29+авг.14!F29+сен.14!F29+окт.14!F29</f>
        <v>21615.39</v>
      </c>
      <c r="G29" s="58">
        <f t="shared" si="1"/>
        <v>7205.13</v>
      </c>
      <c r="H29" s="22">
        <f>апр.14!E29</f>
        <v>2401.71</v>
      </c>
      <c r="I29" s="22">
        <f>май.14!E29</f>
        <v>2401.71</v>
      </c>
      <c r="J29" s="22">
        <f>июн.14!E29</f>
        <v>2401.71</v>
      </c>
      <c r="K29" s="56">
        <f t="shared" si="2"/>
        <v>7205.13</v>
      </c>
      <c r="L29" s="48">
        <f>июл.14!E29</f>
        <v>2401.71</v>
      </c>
      <c r="M29" s="48">
        <f>авг.14!E29</f>
        <v>2401.71</v>
      </c>
      <c r="N29" s="48">
        <f>сен.14!E29</f>
        <v>2401.71</v>
      </c>
      <c r="O29" s="83">
        <f t="shared" si="3"/>
        <v>2401.71</v>
      </c>
      <c r="P29" s="48">
        <f>окт.14!E29</f>
        <v>2401.71</v>
      </c>
      <c r="Q29" s="2"/>
      <c r="R29" s="2"/>
    </row>
    <row r="30" spans="1:18" x14ac:dyDescent="0.25">
      <c r="A30" s="5">
        <v>79264209633</v>
      </c>
      <c r="B30" s="2">
        <v>32</v>
      </c>
      <c r="C30" s="2" t="s">
        <v>27</v>
      </c>
      <c r="D30" s="2"/>
      <c r="E30" s="25">
        <f t="shared" si="0"/>
        <v>-5603.99</v>
      </c>
      <c r="F30" s="22">
        <f>апр.14!F30+май.14!F30+июн.14!F30+июл.14!F30+авг.14!F30+сен.14!F30+окт.14!F30</f>
        <v>0</v>
      </c>
      <c r="G30" s="58">
        <f t="shared" si="1"/>
        <v>2401.71</v>
      </c>
      <c r="H30" s="22">
        <f>апр.14!E30</f>
        <v>800.57</v>
      </c>
      <c r="I30" s="22">
        <f>май.14!E30</f>
        <v>800.57</v>
      </c>
      <c r="J30" s="22">
        <f>июн.14!E30</f>
        <v>800.57</v>
      </c>
      <c r="K30" s="56">
        <f t="shared" si="2"/>
        <v>2401.71</v>
      </c>
      <c r="L30" s="48">
        <f>июл.14!E30</f>
        <v>800.57</v>
      </c>
      <c r="M30" s="48">
        <f>авг.14!E30</f>
        <v>800.57</v>
      </c>
      <c r="N30" s="48">
        <f>сен.14!E30</f>
        <v>800.57</v>
      </c>
      <c r="O30" s="83">
        <f t="shared" si="3"/>
        <v>800.57</v>
      </c>
      <c r="P30" s="48">
        <f>окт.14!E30</f>
        <v>800.57</v>
      </c>
      <c r="Q30" s="2"/>
      <c r="R30" s="2"/>
    </row>
    <row r="31" spans="1:18" hidden="1" x14ac:dyDescent="0.25">
      <c r="A31" s="6"/>
      <c r="B31" s="2">
        <v>34</v>
      </c>
      <c r="C31" s="2" t="s">
        <v>28</v>
      </c>
      <c r="D31" s="2"/>
      <c r="E31" s="25">
        <f t="shared" si="0"/>
        <v>4899.43</v>
      </c>
      <c r="F31" s="22">
        <f>апр.14!F31+май.14!F31+июн.14!F31+июл.14!F31+авг.14!F31+сен.14!F31+окт.14!F31</f>
        <v>10503.42</v>
      </c>
      <c r="G31" s="58">
        <f t="shared" si="1"/>
        <v>2401.71</v>
      </c>
      <c r="H31" s="22">
        <f>апр.14!E31</f>
        <v>800.57</v>
      </c>
      <c r="I31" s="22">
        <f>май.14!E31</f>
        <v>800.57</v>
      </c>
      <c r="J31" s="22">
        <f>июн.14!E31</f>
        <v>800.57</v>
      </c>
      <c r="K31" s="56">
        <f t="shared" si="2"/>
        <v>2401.71</v>
      </c>
      <c r="L31" s="48">
        <f>июл.14!E31</f>
        <v>800.57</v>
      </c>
      <c r="M31" s="48">
        <f>авг.14!E31</f>
        <v>800.57</v>
      </c>
      <c r="N31" s="48">
        <f>сен.14!E31</f>
        <v>800.57</v>
      </c>
      <c r="O31" s="83">
        <f t="shared" si="3"/>
        <v>800.57</v>
      </c>
      <c r="P31" s="48">
        <f>окт.14!E31</f>
        <v>800.57</v>
      </c>
      <c r="Q31" s="2"/>
      <c r="R31" s="2"/>
    </row>
    <row r="32" spans="1:18" hidden="1" x14ac:dyDescent="0.25">
      <c r="A32" s="6"/>
      <c r="B32" s="2">
        <v>35</v>
      </c>
      <c r="C32" s="2"/>
      <c r="D32" s="2"/>
      <c r="E32" s="25">
        <f t="shared" si="0"/>
        <v>0</v>
      </c>
      <c r="F32" s="22">
        <f>апр.14!F32+май.14!F32+июн.14!F32+июл.14!F32+авг.14!F32+сен.14!F32+окт.14!F32</f>
        <v>0</v>
      </c>
      <c r="G32" s="58">
        <f t="shared" si="1"/>
        <v>0</v>
      </c>
      <c r="H32" s="22">
        <f>апр.14!E32</f>
        <v>0</v>
      </c>
      <c r="I32" s="22">
        <f>май.14!E32</f>
        <v>0</v>
      </c>
      <c r="J32" s="22">
        <f>июн.14!E32</f>
        <v>0</v>
      </c>
      <c r="K32" s="56">
        <f t="shared" si="2"/>
        <v>0</v>
      </c>
      <c r="L32" s="48">
        <f>июл.14!E32</f>
        <v>0</v>
      </c>
      <c r="M32" s="48">
        <f>авг.14!E32</f>
        <v>0</v>
      </c>
      <c r="N32" s="48">
        <f>сен.14!E32</f>
        <v>0</v>
      </c>
      <c r="O32" s="83">
        <f t="shared" si="3"/>
        <v>0</v>
      </c>
      <c r="P32" s="48">
        <f>окт.14!E32</f>
        <v>0</v>
      </c>
      <c r="Q32" s="2"/>
      <c r="R32" s="2"/>
    </row>
    <row r="33" spans="1:18" hidden="1" x14ac:dyDescent="0.25">
      <c r="A33" s="6"/>
      <c r="B33" s="2">
        <v>36</v>
      </c>
      <c r="C33" s="2" t="s">
        <v>118</v>
      </c>
      <c r="D33" s="2"/>
      <c r="E33" s="25">
        <f t="shared" si="0"/>
        <v>0</v>
      </c>
      <c r="F33" s="22">
        <f>апр.14!F33+май.14!F33+июн.14!F33+июл.14!F33+авг.14!F33+сен.14!F33+окт.14!F33</f>
        <v>4002.8500000000004</v>
      </c>
      <c r="G33" s="58">
        <f t="shared" si="1"/>
        <v>800.57</v>
      </c>
      <c r="H33" s="22">
        <f>апр.14!E33</f>
        <v>0</v>
      </c>
      <c r="I33" s="22">
        <f>май.14!E33</f>
        <v>0</v>
      </c>
      <c r="J33" s="22">
        <f>июн.14!E33</f>
        <v>800.57</v>
      </c>
      <c r="K33" s="56">
        <f t="shared" si="2"/>
        <v>2401.71</v>
      </c>
      <c r="L33" s="48">
        <f>июл.14!E33</f>
        <v>800.57</v>
      </c>
      <c r="M33" s="48">
        <f>авг.14!E33</f>
        <v>800.57</v>
      </c>
      <c r="N33" s="48">
        <f>сен.14!E33</f>
        <v>800.57</v>
      </c>
      <c r="O33" s="83">
        <f t="shared" si="3"/>
        <v>800.57</v>
      </c>
      <c r="P33" s="48">
        <f>окт.14!E33</f>
        <v>800.57</v>
      </c>
      <c r="Q33" s="2"/>
      <c r="R33" s="2"/>
    </row>
    <row r="34" spans="1:18" hidden="1" x14ac:dyDescent="0.25">
      <c r="A34" s="6"/>
      <c r="B34" s="2">
        <v>37</v>
      </c>
      <c r="C34" s="2"/>
      <c r="D34" s="2"/>
      <c r="E34" s="25">
        <f t="shared" si="0"/>
        <v>0</v>
      </c>
      <c r="F34" s="22">
        <f>апр.14!F34+май.14!F34+июн.14!F34+июл.14!F34+авг.14!F34+сен.14!F34+окт.14!F34</f>
        <v>0</v>
      </c>
      <c r="G34" s="58">
        <f t="shared" si="1"/>
        <v>0</v>
      </c>
      <c r="H34" s="22">
        <f>апр.14!E34</f>
        <v>0</v>
      </c>
      <c r="I34" s="22">
        <f>май.14!E34</f>
        <v>0</v>
      </c>
      <c r="J34" s="22">
        <f>июн.14!E34</f>
        <v>0</v>
      </c>
      <c r="K34" s="56">
        <f t="shared" si="2"/>
        <v>0</v>
      </c>
      <c r="L34" s="48">
        <f>июл.14!E34</f>
        <v>0</v>
      </c>
      <c r="M34" s="48">
        <f>авг.14!E34</f>
        <v>0</v>
      </c>
      <c r="N34" s="48">
        <f>сен.14!E34</f>
        <v>0</v>
      </c>
      <c r="O34" s="83">
        <f t="shared" si="3"/>
        <v>0</v>
      </c>
      <c r="P34" s="48">
        <f>окт.14!E34</f>
        <v>0</v>
      </c>
      <c r="Q34" s="2"/>
      <c r="R34" s="2"/>
    </row>
    <row r="35" spans="1:18" x14ac:dyDescent="0.25">
      <c r="A35" s="6"/>
      <c r="B35" s="2" t="s">
        <v>143</v>
      </c>
      <c r="C35" s="2" t="s">
        <v>142</v>
      </c>
      <c r="D35" s="2"/>
      <c r="E35" s="25">
        <f t="shared" si="0"/>
        <v>-3002.85</v>
      </c>
      <c r="F35" s="22">
        <f>апр.14!F35+май.14!F35+июн.14!F35+июл.14!F35+авг.14!F35+сен.14!F35+окт.14!F35</f>
        <v>1800.5700000000002</v>
      </c>
      <c r="G35" s="58">
        <f t="shared" si="1"/>
        <v>1601.14</v>
      </c>
      <c r="H35" s="22">
        <f>апр.14!E35</f>
        <v>0</v>
      </c>
      <c r="I35" s="22">
        <f>май.14!E35</f>
        <v>800.57</v>
      </c>
      <c r="J35" s="22">
        <f>июн.14!E35</f>
        <v>800.57</v>
      </c>
      <c r="K35" s="56">
        <f t="shared" si="2"/>
        <v>2401.71</v>
      </c>
      <c r="L35" s="48">
        <f>июл.14!E35</f>
        <v>800.57</v>
      </c>
      <c r="M35" s="48">
        <f>авг.14!E35</f>
        <v>800.57</v>
      </c>
      <c r="N35" s="48">
        <f>сен.14!E35</f>
        <v>800.57</v>
      </c>
      <c r="O35" s="83">
        <f t="shared" si="3"/>
        <v>800.57</v>
      </c>
      <c r="P35" s="48">
        <f>окт.14!E35</f>
        <v>800.57</v>
      </c>
      <c r="Q35" s="2"/>
      <c r="R35" s="2"/>
    </row>
    <row r="36" spans="1:18" x14ac:dyDescent="0.25">
      <c r="A36" s="7">
        <v>79031567324</v>
      </c>
      <c r="B36" s="2">
        <v>38</v>
      </c>
      <c r="C36" s="4" t="s">
        <v>29</v>
      </c>
      <c r="D36" s="2"/>
      <c r="E36" s="25">
        <f t="shared" si="0"/>
        <v>-3202.28</v>
      </c>
      <c r="F36" s="22">
        <f>апр.14!F36+май.14!F36+июн.14!F36+июл.14!F36+авг.14!F36+сен.14!F36+окт.14!F36</f>
        <v>2401.71</v>
      </c>
      <c r="G36" s="58">
        <f t="shared" si="1"/>
        <v>2401.71</v>
      </c>
      <c r="H36" s="22">
        <f>апр.14!E36</f>
        <v>800.57</v>
      </c>
      <c r="I36" s="22">
        <f>май.14!E36</f>
        <v>800.57</v>
      </c>
      <c r="J36" s="22">
        <f>июн.14!E36</f>
        <v>800.57</v>
      </c>
      <c r="K36" s="56">
        <f t="shared" si="2"/>
        <v>2401.71</v>
      </c>
      <c r="L36" s="48">
        <f>июл.14!E36</f>
        <v>800.57</v>
      </c>
      <c r="M36" s="48">
        <f>авг.14!E36</f>
        <v>800.57</v>
      </c>
      <c r="N36" s="48">
        <f>сен.14!E36</f>
        <v>800.57</v>
      </c>
      <c r="O36" s="83">
        <f t="shared" si="3"/>
        <v>800.57</v>
      </c>
      <c r="P36" s="48">
        <f>окт.14!E36</f>
        <v>800.57</v>
      </c>
      <c r="Q36" s="2"/>
      <c r="R36" s="2"/>
    </row>
    <row r="37" spans="1:18" x14ac:dyDescent="0.25">
      <c r="A37" s="7">
        <v>79250859567</v>
      </c>
      <c r="B37" s="2">
        <v>39</v>
      </c>
      <c r="C37" s="4" t="s">
        <v>30</v>
      </c>
      <c r="D37" s="2"/>
      <c r="E37" s="25">
        <f t="shared" si="0"/>
        <v>-5603.99</v>
      </c>
      <c r="F37" s="22">
        <f>апр.14!F37+май.14!F37+июн.14!F37+июл.14!F37+авг.14!F37+сен.14!F37+окт.14!F37</f>
        <v>0</v>
      </c>
      <c r="G37" s="58">
        <f t="shared" si="1"/>
        <v>2401.71</v>
      </c>
      <c r="H37" s="22">
        <f>апр.14!E37</f>
        <v>800.57</v>
      </c>
      <c r="I37" s="22">
        <f>май.14!E37</f>
        <v>800.57</v>
      </c>
      <c r="J37" s="22">
        <f>июн.14!E37</f>
        <v>800.57</v>
      </c>
      <c r="K37" s="56">
        <f t="shared" si="2"/>
        <v>2401.71</v>
      </c>
      <c r="L37" s="48">
        <f>июл.14!E37</f>
        <v>800.57</v>
      </c>
      <c r="M37" s="48">
        <f>авг.14!E37</f>
        <v>800.57</v>
      </c>
      <c r="N37" s="48">
        <f>сен.14!E37</f>
        <v>800.57</v>
      </c>
      <c r="O37" s="83">
        <f t="shared" si="3"/>
        <v>800.57</v>
      </c>
      <c r="P37" s="48">
        <f>окт.14!E37</f>
        <v>800.57</v>
      </c>
      <c r="Q37" s="2"/>
      <c r="R37" s="2"/>
    </row>
    <row r="38" spans="1:18" x14ac:dyDescent="0.25">
      <c r="A38" s="7">
        <v>79161182842</v>
      </c>
      <c r="B38" s="2">
        <v>40</v>
      </c>
      <c r="C38" s="4" t="s">
        <v>31</v>
      </c>
      <c r="D38" s="2"/>
      <c r="E38" s="25">
        <f t="shared" si="0"/>
        <v>-803.42000000000041</v>
      </c>
      <c r="F38" s="22">
        <f>апр.14!F38+май.14!F38+июн.14!F38+июл.14!F38+авг.14!F38+сен.14!F38+окт.14!F38</f>
        <v>4800.57</v>
      </c>
      <c r="G38" s="58">
        <f t="shared" si="1"/>
        <v>2401.71</v>
      </c>
      <c r="H38" s="22">
        <f>апр.14!E38</f>
        <v>800.57</v>
      </c>
      <c r="I38" s="22">
        <f>май.14!E38</f>
        <v>800.57</v>
      </c>
      <c r="J38" s="22">
        <f>июн.14!E38</f>
        <v>800.57</v>
      </c>
      <c r="K38" s="56">
        <f t="shared" si="2"/>
        <v>2401.71</v>
      </c>
      <c r="L38" s="48">
        <f>июл.14!E38</f>
        <v>800.57</v>
      </c>
      <c r="M38" s="48">
        <f>авг.14!E38</f>
        <v>800.57</v>
      </c>
      <c r="N38" s="48">
        <f>сен.14!E38</f>
        <v>800.57</v>
      </c>
      <c r="O38" s="83">
        <f t="shared" si="3"/>
        <v>800.57</v>
      </c>
      <c r="P38" s="48">
        <f>окт.14!E38</f>
        <v>800.57</v>
      </c>
      <c r="Q38" s="2"/>
      <c r="R38" s="2"/>
    </row>
    <row r="39" spans="1:18" hidden="1" x14ac:dyDescent="0.25">
      <c r="A39" s="7">
        <v>79032255493</v>
      </c>
      <c r="B39" s="2">
        <v>41</v>
      </c>
      <c r="C39" s="4" t="s">
        <v>32</v>
      </c>
      <c r="D39" s="2"/>
      <c r="E39" s="25">
        <f t="shared" si="0"/>
        <v>0</v>
      </c>
      <c r="F39" s="22">
        <f>апр.14!F39+май.14!F39+июн.14!F39+июл.14!F39+авг.14!F39+сен.14!F39+окт.14!F39</f>
        <v>5603.99</v>
      </c>
      <c r="G39" s="58">
        <f t="shared" si="1"/>
        <v>2401.71</v>
      </c>
      <c r="H39" s="22">
        <f>апр.14!E39</f>
        <v>800.57</v>
      </c>
      <c r="I39" s="22">
        <f>май.14!E39</f>
        <v>800.57</v>
      </c>
      <c r="J39" s="22">
        <f>июн.14!E39</f>
        <v>800.57</v>
      </c>
      <c r="K39" s="56">
        <f t="shared" si="2"/>
        <v>2401.71</v>
      </c>
      <c r="L39" s="48">
        <f>июл.14!E39</f>
        <v>800.57</v>
      </c>
      <c r="M39" s="48">
        <f>авг.14!E39</f>
        <v>800.57</v>
      </c>
      <c r="N39" s="48">
        <f>сен.14!E39</f>
        <v>800.57</v>
      </c>
      <c r="O39" s="83">
        <f t="shared" si="3"/>
        <v>800.57</v>
      </c>
      <c r="P39" s="48">
        <f>окт.14!E39</f>
        <v>800.57</v>
      </c>
      <c r="Q39" s="2"/>
      <c r="R39" s="2"/>
    </row>
    <row r="40" spans="1:18" hidden="1" x14ac:dyDescent="0.25">
      <c r="A40" s="7"/>
      <c r="B40" s="2">
        <v>42</v>
      </c>
      <c r="C40" s="4"/>
      <c r="D40" s="2"/>
      <c r="E40" s="25">
        <f t="shared" si="0"/>
        <v>0</v>
      </c>
      <c r="F40" s="22">
        <f>апр.14!F40+май.14!F40+июн.14!F40+июл.14!F40+авг.14!F40+сен.14!F40+окт.14!F40</f>
        <v>0</v>
      </c>
      <c r="G40" s="58">
        <f t="shared" si="1"/>
        <v>0</v>
      </c>
      <c r="H40" s="22">
        <f>апр.14!E40</f>
        <v>0</v>
      </c>
      <c r="I40" s="22">
        <f>май.14!E40</f>
        <v>0</v>
      </c>
      <c r="J40" s="22">
        <f>июн.14!E40</f>
        <v>0</v>
      </c>
      <c r="K40" s="56">
        <f t="shared" si="2"/>
        <v>0</v>
      </c>
      <c r="L40" s="48">
        <f>июл.14!E40</f>
        <v>0</v>
      </c>
      <c r="M40" s="48">
        <f>авг.14!E40</f>
        <v>0</v>
      </c>
      <c r="N40" s="48">
        <f>сен.14!E40</f>
        <v>0</v>
      </c>
      <c r="O40" s="83">
        <f t="shared" si="3"/>
        <v>0</v>
      </c>
      <c r="P40" s="48">
        <f>окт.14!E40</f>
        <v>0</v>
      </c>
      <c r="Q40" s="2"/>
      <c r="R40" s="2"/>
    </row>
    <row r="41" spans="1:18" x14ac:dyDescent="0.25">
      <c r="A41" s="7"/>
      <c r="B41" s="2">
        <v>43</v>
      </c>
      <c r="C41" s="4" t="s">
        <v>114</v>
      </c>
      <c r="D41" s="2"/>
      <c r="E41" s="25">
        <f t="shared" si="0"/>
        <v>-4803.42</v>
      </c>
      <c r="F41" s="22">
        <f>апр.14!F41+май.14!F41+июн.14!F41+июл.14!F41+авг.14!F41+сен.14!F41+окт.14!F41</f>
        <v>0</v>
      </c>
      <c r="G41" s="58">
        <f t="shared" si="1"/>
        <v>1601.14</v>
      </c>
      <c r="H41" s="22">
        <f>апр.14!E41</f>
        <v>0</v>
      </c>
      <c r="I41" s="22">
        <f>май.14!E41</f>
        <v>800.57</v>
      </c>
      <c r="J41" s="22">
        <f>июн.14!E41</f>
        <v>800.57</v>
      </c>
      <c r="K41" s="56">
        <f t="shared" si="2"/>
        <v>2401.71</v>
      </c>
      <c r="L41" s="48">
        <f>июл.14!E41</f>
        <v>800.57</v>
      </c>
      <c r="M41" s="48">
        <f>авг.14!E41</f>
        <v>800.57</v>
      </c>
      <c r="N41" s="48">
        <f>сен.14!E41</f>
        <v>800.57</v>
      </c>
      <c r="O41" s="83">
        <f t="shared" si="3"/>
        <v>800.57</v>
      </c>
      <c r="P41" s="48">
        <f>окт.14!E41</f>
        <v>800.57</v>
      </c>
      <c r="Q41" s="2"/>
      <c r="R41" s="2"/>
    </row>
    <row r="42" spans="1:18" x14ac:dyDescent="0.25">
      <c r="A42" s="7"/>
      <c r="B42" s="2">
        <v>44</v>
      </c>
      <c r="C42" s="4" t="s">
        <v>116</v>
      </c>
      <c r="D42" s="2"/>
      <c r="E42" s="25">
        <f t="shared" si="0"/>
        <v>-4002.8500000000004</v>
      </c>
      <c r="F42" s="22">
        <f>апр.14!F42+май.14!F42+июн.14!F42+июл.14!F42+авг.14!F42+сен.14!F42+окт.14!F42</f>
        <v>0</v>
      </c>
      <c r="G42" s="58">
        <f t="shared" si="1"/>
        <v>800.57</v>
      </c>
      <c r="H42" s="22">
        <f>апр.14!E42</f>
        <v>0</v>
      </c>
      <c r="I42" s="22">
        <f>май.14!E42</f>
        <v>0</v>
      </c>
      <c r="J42" s="22">
        <f>июн.14!E42</f>
        <v>800.57</v>
      </c>
      <c r="K42" s="56">
        <f t="shared" si="2"/>
        <v>2401.71</v>
      </c>
      <c r="L42" s="48">
        <f>июл.14!E42</f>
        <v>800.57</v>
      </c>
      <c r="M42" s="48">
        <f>авг.14!E42</f>
        <v>800.57</v>
      </c>
      <c r="N42" s="48">
        <f>сен.14!E42</f>
        <v>800.57</v>
      </c>
      <c r="O42" s="83">
        <f t="shared" si="3"/>
        <v>800.57</v>
      </c>
      <c r="P42" s="48">
        <f>окт.14!E42</f>
        <v>800.57</v>
      </c>
      <c r="Q42" s="2"/>
      <c r="R42" s="2"/>
    </row>
    <row r="43" spans="1:18" hidden="1" x14ac:dyDescent="0.25">
      <c r="A43" s="7"/>
      <c r="B43" s="2">
        <v>45</v>
      </c>
      <c r="C43" s="4"/>
      <c r="D43" s="2"/>
      <c r="E43" s="25">
        <f t="shared" si="0"/>
        <v>0</v>
      </c>
      <c r="F43" s="22">
        <f>апр.14!F43+май.14!F43+июн.14!F43+июл.14!F43+авг.14!F43+сен.14!F43+окт.14!F43</f>
        <v>0</v>
      </c>
      <c r="G43" s="58">
        <f t="shared" si="1"/>
        <v>0</v>
      </c>
      <c r="H43" s="22">
        <f>апр.14!E43</f>
        <v>0</v>
      </c>
      <c r="I43" s="22">
        <f>май.14!E43</f>
        <v>0</v>
      </c>
      <c r="J43" s="22">
        <f>июн.14!E43</f>
        <v>0</v>
      </c>
      <c r="K43" s="56">
        <f t="shared" si="2"/>
        <v>0</v>
      </c>
      <c r="L43" s="48">
        <f>июл.14!E43</f>
        <v>0</v>
      </c>
      <c r="M43" s="48">
        <f>авг.14!E43</f>
        <v>0</v>
      </c>
      <c r="N43" s="48">
        <f>сен.14!E43</f>
        <v>0</v>
      </c>
      <c r="O43" s="83">
        <f t="shared" si="3"/>
        <v>0</v>
      </c>
      <c r="P43" s="48">
        <f>окт.14!E43</f>
        <v>0</v>
      </c>
      <c r="Q43" s="2"/>
      <c r="R43" s="2"/>
    </row>
    <row r="44" spans="1:18" hidden="1" x14ac:dyDescent="0.25">
      <c r="A44" s="7"/>
      <c r="B44" s="2">
        <v>46</v>
      </c>
      <c r="C44" s="4"/>
      <c r="D44" s="2"/>
      <c r="E44" s="25">
        <f t="shared" si="0"/>
        <v>0</v>
      </c>
      <c r="F44" s="22">
        <f>апр.14!F44+май.14!F44+июн.14!F44+июл.14!F44+авг.14!F44+сен.14!F44+окт.14!F44</f>
        <v>0</v>
      </c>
      <c r="G44" s="58">
        <f t="shared" si="1"/>
        <v>0</v>
      </c>
      <c r="H44" s="22">
        <f>апр.14!E44</f>
        <v>0</v>
      </c>
      <c r="I44" s="22">
        <f>май.14!E44</f>
        <v>0</v>
      </c>
      <c r="J44" s="22">
        <f>июн.14!E44</f>
        <v>0</v>
      </c>
      <c r="K44" s="56">
        <f t="shared" si="2"/>
        <v>0</v>
      </c>
      <c r="L44" s="48">
        <f>июл.14!E44</f>
        <v>0</v>
      </c>
      <c r="M44" s="48">
        <f>авг.14!E44</f>
        <v>0</v>
      </c>
      <c r="N44" s="48">
        <f>сен.14!E44</f>
        <v>0</v>
      </c>
      <c r="O44" s="83">
        <f t="shared" si="3"/>
        <v>0</v>
      </c>
      <c r="P44" s="48">
        <f>окт.14!E44</f>
        <v>0</v>
      </c>
      <c r="Q44" s="2"/>
      <c r="R44" s="2"/>
    </row>
    <row r="45" spans="1:18" hidden="1" x14ac:dyDescent="0.25">
      <c r="A45" s="7"/>
      <c r="B45" s="2">
        <v>47</v>
      </c>
      <c r="C45" s="4"/>
      <c r="D45" s="2"/>
      <c r="E45" s="25">
        <f t="shared" si="0"/>
        <v>0</v>
      </c>
      <c r="F45" s="22">
        <f>апр.14!F45+май.14!F45+июн.14!F45+июл.14!F45+авг.14!F45+сен.14!F45+окт.14!F45</f>
        <v>0</v>
      </c>
      <c r="G45" s="58">
        <f t="shared" si="1"/>
        <v>0</v>
      </c>
      <c r="H45" s="22">
        <f>апр.14!E45</f>
        <v>0</v>
      </c>
      <c r="I45" s="22">
        <f>май.14!E45</f>
        <v>0</v>
      </c>
      <c r="J45" s="22">
        <f>июн.14!E45</f>
        <v>0</v>
      </c>
      <c r="K45" s="56">
        <f t="shared" si="2"/>
        <v>0</v>
      </c>
      <c r="L45" s="48">
        <f>июл.14!E45</f>
        <v>0</v>
      </c>
      <c r="M45" s="48">
        <f>авг.14!E45</f>
        <v>0</v>
      </c>
      <c r="N45" s="48">
        <f>сен.14!E45</f>
        <v>0</v>
      </c>
      <c r="O45" s="83">
        <f t="shared" si="3"/>
        <v>0</v>
      </c>
      <c r="P45" s="48">
        <f>окт.14!E45</f>
        <v>0</v>
      </c>
      <c r="Q45" s="2"/>
      <c r="R45" s="2"/>
    </row>
    <row r="46" spans="1:18" x14ac:dyDescent="0.25">
      <c r="A46" s="7"/>
      <c r="B46" s="2">
        <v>48</v>
      </c>
      <c r="C46" s="4" t="s">
        <v>135</v>
      </c>
      <c r="D46" s="2"/>
      <c r="E46" s="25">
        <f t="shared" si="0"/>
        <v>-1601.1399999999999</v>
      </c>
      <c r="F46" s="22">
        <f>апр.14!F46+май.14!F46+июн.14!F46+июл.14!F46+авг.14!F46+сен.14!F46+окт.14!F46</f>
        <v>1601.14</v>
      </c>
      <c r="G46" s="58">
        <f t="shared" si="1"/>
        <v>0</v>
      </c>
      <c r="H46" s="22">
        <f>апр.14!E46</f>
        <v>0</v>
      </c>
      <c r="I46" s="22">
        <f>май.14!E46</f>
        <v>0</v>
      </c>
      <c r="J46" s="22">
        <f>июн.14!E46</f>
        <v>0</v>
      </c>
      <c r="K46" s="56">
        <f t="shared" si="2"/>
        <v>2401.71</v>
      </c>
      <c r="L46" s="48">
        <f>июл.14!E46</f>
        <v>800.57</v>
      </c>
      <c r="M46" s="48">
        <f>авг.14!E46</f>
        <v>800.57</v>
      </c>
      <c r="N46" s="48">
        <f>сен.14!E46</f>
        <v>800.57</v>
      </c>
      <c r="O46" s="83">
        <f t="shared" si="3"/>
        <v>800.57</v>
      </c>
      <c r="P46" s="48">
        <f>окт.14!E46</f>
        <v>800.57</v>
      </c>
      <c r="Q46" s="2"/>
      <c r="R46" s="2"/>
    </row>
    <row r="47" spans="1:18" hidden="1" x14ac:dyDescent="0.25">
      <c r="A47" s="6"/>
      <c r="B47" s="2">
        <v>49</v>
      </c>
      <c r="C47" s="4" t="s">
        <v>38</v>
      </c>
      <c r="D47" s="2"/>
      <c r="E47" s="25">
        <f t="shared" si="0"/>
        <v>0</v>
      </c>
      <c r="F47" s="22">
        <f>апр.14!F47+май.14!F47+июн.14!F47+июл.14!F47+авг.14!F47+сен.14!F47+окт.14!F47</f>
        <v>5603.9900000000007</v>
      </c>
      <c r="G47" s="58">
        <f t="shared" si="1"/>
        <v>2401.71</v>
      </c>
      <c r="H47" s="22">
        <f>апр.14!E47</f>
        <v>800.57</v>
      </c>
      <c r="I47" s="22">
        <f>май.14!E47</f>
        <v>800.57</v>
      </c>
      <c r="J47" s="22">
        <f>июн.14!E47</f>
        <v>800.57</v>
      </c>
      <c r="K47" s="56">
        <f t="shared" si="2"/>
        <v>2401.71</v>
      </c>
      <c r="L47" s="48">
        <f>июл.14!E47</f>
        <v>800.57</v>
      </c>
      <c r="M47" s="48">
        <f>авг.14!E47</f>
        <v>800.57</v>
      </c>
      <c r="N47" s="48">
        <f>сен.14!E47</f>
        <v>800.57</v>
      </c>
      <c r="O47" s="83">
        <f t="shared" si="3"/>
        <v>800.57</v>
      </c>
      <c r="P47" s="48">
        <f>окт.14!E47</f>
        <v>800.57</v>
      </c>
      <c r="Q47" s="2"/>
      <c r="R47" s="2"/>
    </row>
    <row r="48" spans="1:18" hidden="1" x14ac:dyDescent="0.25">
      <c r="A48" s="6"/>
      <c r="B48" s="2" t="s">
        <v>145</v>
      </c>
      <c r="C48" s="4" t="s">
        <v>146</v>
      </c>
      <c r="D48" s="2"/>
      <c r="E48" s="25">
        <f t="shared" si="0"/>
        <v>800.57000000000028</v>
      </c>
      <c r="F48" s="22">
        <f>апр.14!F48+май.14!F48+июн.14!F48+июл.14!F48+авг.14!F48+сен.14!F48+окт.14!F48</f>
        <v>4002.8500000000004</v>
      </c>
      <c r="G48" s="58"/>
      <c r="H48" s="22">
        <f>апр.14!E48</f>
        <v>0</v>
      </c>
      <c r="I48" s="22">
        <f>май.14!E48</f>
        <v>0</v>
      </c>
      <c r="J48" s="22">
        <f>июн.14!E48</f>
        <v>800.57</v>
      </c>
      <c r="K48" s="56">
        <f t="shared" si="2"/>
        <v>2401.71</v>
      </c>
      <c r="L48" s="48">
        <f>июл.14!E48</f>
        <v>800.57</v>
      </c>
      <c r="M48" s="48">
        <f>авг.14!E48</f>
        <v>800.57</v>
      </c>
      <c r="N48" s="48">
        <f>сен.14!E48</f>
        <v>800.57</v>
      </c>
      <c r="O48" s="83">
        <f t="shared" si="3"/>
        <v>800.57</v>
      </c>
      <c r="P48" s="48">
        <f>окт.14!E48</f>
        <v>800.57</v>
      </c>
      <c r="Q48" s="2"/>
      <c r="R48" s="2"/>
    </row>
    <row r="49" spans="1:18" x14ac:dyDescent="0.25">
      <c r="A49" s="6"/>
      <c r="B49" s="2">
        <v>50</v>
      </c>
      <c r="C49" s="4" t="s">
        <v>172</v>
      </c>
      <c r="D49" s="2"/>
      <c r="E49" s="25">
        <f t="shared" si="0"/>
        <v>-1601.14</v>
      </c>
      <c r="F49" s="22">
        <f>апр.14!F49+май.14!F49+июн.14!F49+июл.14!F49+авг.14!F49+сен.14!F49+окт.14!F49</f>
        <v>0</v>
      </c>
      <c r="G49" s="58">
        <f t="shared" si="1"/>
        <v>0</v>
      </c>
      <c r="H49" s="22">
        <f>апр.14!E49</f>
        <v>0</v>
      </c>
      <c r="I49" s="22">
        <f>май.14!E49</f>
        <v>0</v>
      </c>
      <c r="J49" s="22">
        <f>июн.14!E49</f>
        <v>0</v>
      </c>
      <c r="K49" s="56">
        <f t="shared" si="2"/>
        <v>800.57</v>
      </c>
      <c r="L49" s="48">
        <f>июл.14!E49</f>
        <v>0</v>
      </c>
      <c r="M49" s="48">
        <f>авг.14!E49</f>
        <v>0</v>
      </c>
      <c r="N49" s="48">
        <f>сен.14!E49</f>
        <v>800.57</v>
      </c>
      <c r="O49" s="83">
        <f t="shared" si="3"/>
        <v>800.57</v>
      </c>
      <c r="P49" s="48">
        <f>окт.14!E49</f>
        <v>800.57</v>
      </c>
      <c r="Q49" s="2"/>
      <c r="R49" s="2"/>
    </row>
    <row r="50" spans="1:18" hidden="1" x14ac:dyDescent="0.25">
      <c r="A50" s="6"/>
      <c r="B50" s="2">
        <v>51</v>
      </c>
      <c r="C50" s="4"/>
      <c r="D50" s="2"/>
      <c r="E50" s="25">
        <f t="shared" si="0"/>
        <v>0</v>
      </c>
      <c r="F50" s="22">
        <f>апр.14!F50+май.14!F50+июн.14!F50+июл.14!F50+авг.14!F50+сен.14!F50+окт.14!F50</f>
        <v>0</v>
      </c>
      <c r="G50" s="58">
        <f t="shared" si="1"/>
        <v>0</v>
      </c>
      <c r="H50" s="22">
        <f>апр.14!E50</f>
        <v>0</v>
      </c>
      <c r="I50" s="22">
        <f>май.14!E50</f>
        <v>0</v>
      </c>
      <c r="J50" s="22">
        <f>июн.14!E50</f>
        <v>0</v>
      </c>
      <c r="K50" s="56">
        <f t="shared" si="2"/>
        <v>0</v>
      </c>
      <c r="L50" s="48">
        <f>июл.14!E50</f>
        <v>0</v>
      </c>
      <c r="M50" s="48">
        <f>авг.14!E50</f>
        <v>0</v>
      </c>
      <c r="N50" s="48">
        <f>сен.14!E50</f>
        <v>0</v>
      </c>
      <c r="O50" s="83">
        <f t="shared" si="3"/>
        <v>0</v>
      </c>
      <c r="P50" s="48">
        <f>окт.14!E50</f>
        <v>0</v>
      </c>
      <c r="Q50" s="2"/>
      <c r="R50" s="2"/>
    </row>
    <row r="51" spans="1:18" hidden="1" x14ac:dyDescent="0.25">
      <c r="A51" s="6"/>
      <c r="B51" s="2">
        <v>52</v>
      </c>
      <c r="C51" s="4"/>
      <c r="D51" s="2"/>
      <c r="E51" s="25">
        <f t="shared" si="0"/>
        <v>0</v>
      </c>
      <c r="F51" s="22">
        <f>апр.14!F51+май.14!F51+июн.14!F51+июл.14!F51+авг.14!F51+сен.14!F51+окт.14!F51</f>
        <v>0</v>
      </c>
      <c r="G51" s="58">
        <f t="shared" si="1"/>
        <v>0</v>
      </c>
      <c r="H51" s="22">
        <f>апр.14!E51</f>
        <v>0</v>
      </c>
      <c r="I51" s="22">
        <f>май.14!E51</f>
        <v>0</v>
      </c>
      <c r="J51" s="22">
        <f>июн.14!E51</f>
        <v>0</v>
      </c>
      <c r="K51" s="56">
        <f t="shared" si="2"/>
        <v>0</v>
      </c>
      <c r="L51" s="48">
        <f>июл.14!E51</f>
        <v>0</v>
      </c>
      <c r="M51" s="48">
        <f>авг.14!E51</f>
        <v>0</v>
      </c>
      <c r="N51" s="48">
        <f>сен.14!E51</f>
        <v>0</v>
      </c>
      <c r="O51" s="83">
        <f t="shared" si="3"/>
        <v>0</v>
      </c>
      <c r="P51" s="48">
        <f>окт.14!E51</f>
        <v>0</v>
      </c>
      <c r="Q51" s="2"/>
      <c r="R51" s="2"/>
    </row>
    <row r="52" spans="1:18" hidden="1" x14ac:dyDescent="0.25">
      <c r="A52" s="6"/>
      <c r="B52" s="2">
        <v>53</v>
      </c>
      <c r="C52" s="4" t="s">
        <v>170</v>
      </c>
      <c r="D52" s="2"/>
      <c r="E52" s="25">
        <f t="shared" si="0"/>
        <v>0</v>
      </c>
      <c r="F52" s="22">
        <f>апр.14!F52+май.14!F52+июн.14!F52+июл.14!F52+авг.14!F52+сен.14!F52+окт.14!F52</f>
        <v>1601.14</v>
      </c>
      <c r="G52" s="58">
        <f t="shared" si="1"/>
        <v>0</v>
      </c>
      <c r="H52" s="22">
        <f>апр.14!E52</f>
        <v>0</v>
      </c>
      <c r="I52" s="22">
        <f>май.14!E52</f>
        <v>0</v>
      </c>
      <c r="J52" s="22">
        <f>июн.14!E52</f>
        <v>0</v>
      </c>
      <c r="K52" s="56">
        <f t="shared" si="2"/>
        <v>800.57</v>
      </c>
      <c r="L52" s="48">
        <f>июл.14!E52</f>
        <v>0</v>
      </c>
      <c r="M52" s="48">
        <f>авг.14!E52</f>
        <v>0</v>
      </c>
      <c r="N52" s="48">
        <f>сен.14!E52</f>
        <v>800.57</v>
      </c>
      <c r="O52" s="83">
        <f t="shared" si="3"/>
        <v>800.57</v>
      </c>
      <c r="P52" s="48">
        <f>окт.14!E52</f>
        <v>800.57</v>
      </c>
      <c r="Q52" s="2"/>
      <c r="R52" s="2"/>
    </row>
    <row r="53" spans="1:18" x14ac:dyDescent="0.25">
      <c r="A53" s="6"/>
      <c r="B53" s="2" t="s">
        <v>33</v>
      </c>
      <c r="C53" s="4" t="s">
        <v>39</v>
      </c>
      <c r="D53" s="2"/>
      <c r="E53" s="25">
        <f t="shared" si="0"/>
        <v>-11207.98</v>
      </c>
      <c r="F53" s="22">
        <f>апр.14!F53+май.14!F53+июн.14!F53+июл.14!F53+авг.14!F53+сен.14!F53+окт.14!F53</f>
        <v>0</v>
      </c>
      <c r="G53" s="58">
        <f t="shared" si="1"/>
        <v>4803.42</v>
      </c>
      <c r="H53" s="22">
        <f>апр.14!E53</f>
        <v>1601.14</v>
      </c>
      <c r="I53" s="22">
        <f>май.14!E53</f>
        <v>1601.14</v>
      </c>
      <c r="J53" s="22">
        <f>июн.14!E53</f>
        <v>1601.14</v>
      </c>
      <c r="K53" s="56">
        <f t="shared" si="2"/>
        <v>4803.42</v>
      </c>
      <c r="L53" s="48">
        <f>июл.14!E53</f>
        <v>1601.14</v>
      </c>
      <c r="M53" s="48">
        <f>авг.14!E53</f>
        <v>1601.14</v>
      </c>
      <c r="N53" s="48">
        <f>сен.14!E53</f>
        <v>1601.14</v>
      </c>
      <c r="O53" s="83">
        <f t="shared" si="3"/>
        <v>1601.14</v>
      </c>
      <c r="P53" s="48">
        <f>окт.14!E53</f>
        <v>1601.14</v>
      </c>
      <c r="Q53" s="2"/>
      <c r="R53" s="2"/>
    </row>
    <row r="54" spans="1:18" x14ac:dyDescent="0.25">
      <c r="A54" s="6"/>
      <c r="B54" s="2">
        <v>56</v>
      </c>
      <c r="C54" s="17" t="s">
        <v>108</v>
      </c>
      <c r="D54" s="2"/>
      <c r="E54" s="25">
        <f t="shared" si="0"/>
        <v>-7205.13</v>
      </c>
      <c r="F54" s="22">
        <f>апр.14!F54+май.14!F54+июн.14!F54+июл.14!F54+авг.14!F54+сен.14!F54+окт.14!F54</f>
        <v>1601.14</v>
      </c>
      <c r="G54" s="58">
        <f t="shared" si="1"/>
        <v>2401.71</v>
      </c>
      <c r="H54" s="22">
        <f>апр.14!E54</f>
        <v>800.57</v>
      </c>
      <c r="I54" s="22">
        <f>май.14!E54</f>
        <v>800.57</v>
      </c>
      <c r="J54" s="22">
        <f>июн.14!E54</f>
        <v>800.57</v>
      </c>
      <c r="K54" s="56">
        <f t="shared" si="2"/>
        <v>4803.42</v>
      </c>
      <c r="L54" s="48">
        <f>июл.14!E54</f>
        <v>1601.14</v>
      </c>
      <c r="M54" s="48">
        <f>авг.14!E54</f>
        <v>1601.14</v>
      </c>
      <c r="N54" s="48">
        <f>сен.14!E54</f>
        <v>1601.14</v>
      </c>
      <c r="O54" s="83">
        <f t="shared" si="3"/>
        <v>1601.14</v>
      </c>
      <c r="P54" s="48">
        <f>окт.14!E54</f>
        <v>1601.14</v>
      </c>
      <c r="Q54" s="2"/>
      <c r="R54" s="2"/>
    </row>
    <row r="55" spans="1:18" x14ac:dyDescent="0.25">
      <c r="A55" s="6"/>
      <c r="B55" s="2">
        <v>57</v>
      </c>
      <c r="C55" s="4" t="s">
        <v>48</v>
      </c>
      <c r="D55" s="2"/>
      <c r="E55" s="25">
        <f t="shared" si="0"/>
        <v>-1601.1399999999999</v>
      </c>
      <c r="F55" s="22">
        <f>апр.14!F55+май.14!F55+июн.14!F55+июл.14!F55+авг.14!F55+сен.14!F55+окт.14!F55</f>
        <v>4002.8500000000004</v>
      </c>
      <c r="G55" s="58">
        <f t="shared" si="1"/>
        <v>2401.71</v>
      </c>
      <c r="H55" s="22">
        <f>апр.14!E55</f>
        <v>800.57</v>
      </c>
      <c r="I55" s="22">
        <f>май.14!E55</f>
        <v>800.57</v>
      </c>
      <c r="J55" s="22">
        <f>июн.14!E55</f>
        <v>800.57</v>
      </c>
      <c r="K55" s="56">
        <f t="shared" si="2"/>
        <v>2401.71</v>
      </c>
      <c r="L55" s="48">
        <f>июл.14!E55</f>
        <v>800.57</v>
      </c>
      <c r="M55" s="48">
        <f>авг.14!E55</f>
        <v>800.57</v>
      </c>
      <c r="N55" s="48">
        <f>сен.14!E55</f>
        <v>800.57</v>
      </c>
      <c r="O55" s="83">
        <f t="shared" si="3"/>
        <v>800.57</v>
      </c>
      <c r="P55" s="48">
        <f>окт.14!E55</f>
        <v>800.57</v>
      </c>
      <c r="Q55" s="2"/>
      <c r="R55" s="2"/>
    </row>
    <row r="56" spans="1:18" x14ac:dyDescent="0.25">
      <c r="A56" s="7">
        <v>79165688500</v>
      </c>
      <c r="B56" s="2" t="s">
        <v>41</v>
      </c>
      <c r="C56" s="4" t="s">
        <v>40</v>
      </c>
      <c r="D56" s="2"/>
      <c r="E56" s="25">
        <f t="shared" si="0"/>
        <v>-10407.41</v>
      </c>
      <c r="F56" s="22">
        <f>апр.14!F56+май.14!F56+июн.14!F56+июл.14!F56+авг.14!F56+сен.14!F56+окт.14!F56</f>
        <v>800.57</v>
      </c>
      <c r="G56" s="58">
        <f t="shared" si="1"/>
        <v>4803.42</v>
      </c>
      <c r="H56" s="22">
        <f>апр.14!E56</f>
        <v>1601.14</v>
      </c>
      <c r="I56" s="22">
        <f>май.14!E56</f>
        <v>1601.14</v>
      </c>
      <c r="J56" s="22">
        <f>июн.14!E56</f>
        <v>1601.14</v>
      </c>
      <c r="K56" s="56">
        <f t="shared" si="2"/>
        <v>4803.42</v>
      </c>
      <c r="L56" s="48">
        <f>июл.14!E56</f>
        <v>1601.14</v>
      </c>
      <c r="M56" s="48">
        <f>авг.14!E56</f>
        <v>1601.14</v>
      </c>
      <c r="N56" s="48">
        <f>сен.14!E56</f>
        <v>1601.14</v>
      </c>
      <c r="O56" s="83">
        <f t="shared" si="3"/>
        <v>1601.14</v>
      </c>
      <c r="P56" s="48">
        <f>окт.14!E56</f>
        <v>1601.14</v>
      </c>
      <c r="Q56" s="2"/>
      <c r="R56" s="2"/>
    </row>
    <row r="57" spans="1:18" x14ac:dyDescent="0.25">
      <c r="A57" s="8"/>
      <c r="B57" s="2">
        <v>60</v>
      </c>
      <c r="C57" s="4" t="s">
        <v>49</v>
      </c>
      <c r="D57" s="2"/>
      <c r="E57" s="25">
        <f t="shared" si="0"/>
        <v>-5603.99</v>
      </c>
      <c r="F57" s="22">
        <f>апр.14!F57+май.14!F57+июн.14!F57+июл.14!F57+авг.14!F57+сен.14!F57+окт.14!F57</f>
        <v>0</v>
      </c>
      <c r="G57" s="58">
        <f t="shared" si="1"/>
        <v>2401.71</v>
      </c>
      <c r="H57" s="22">
        <f>апр.14!E57</f>
        <v>800.57</v>
      </c>
      <c r="I57" s="22">
        <f>май.14!E57</f>
        <v>800.57</v>
      </c>
      <c r="J57" s="22">
        <f>июн.14!E57</f>
        <v>800.57</v>
      </c>
      <c r="K57" s="56">
        <f t="shared" si="2"/>
        <v>2401.71</v>
      </c>
      <c r="L57" s="48">
        <f>июл.14!E57</f>
        <v>800.57</v>
      </c>
      <c r="M57" s="48">
        <f>авг.14!E57</f>
        <v>800.57</v>
      </c>
      <c r="N57" s="48">
        <f>сен.14!E57</f>
        <v>800.57</v>
      </c>
      <c r="O57" s="83">
        <f t="shared" si="3"/>
        <v>800.57</v>
      </c>
      <c r="P57" s="48">
        <f>окт.14!E57</f>
        <v>800.57</v>
      </c>
      <c r="Q57" s="2"/>
      <c r="R57" s="2"/>
    </row>
    <row r="58" spans="1:18" x14ac:dyDescent="0.25">
      <c r="A58" s="8"/>
      <c r="B58" s="2">
        <v>61</v>
      </c>
      <c r="C58" s="4" t="s">
        <v>160</v>
      </c>
      <c r="D58" s="2"/>
      <c r="E58" s="25">
        <f t="shared" si="0"/>
        <v>-2401.71</v>
      </c>
      <c r="F58" s="22">
        <f>апр.14!F58+май.14!F58+июн.14!F58+июл.14!F58+авг.14!F58+сен.14!F58+окт.14!F58</f>
        <v>0</v>
      </c>
      <c r="G58" s="58">
        <f t="shared" si="1"/>
        <v>0</v>
      </c>
      <c r="H58" s="22">
        <f>апр.14!E58</f>
        <v>0</v>
      </c>
      <c r="I58" s="22">
        <f>май.14!E58</f>
        <v>0</v>
      </c>
      <c r="J58" s="22">
        <f>июн.14!E58</f>
        <v>0</v>
      </c>
      <c r="K58" s="56">
        <f t="shared" si="2"/>
        <v>1601.14</v>
      </c>
      <c r="L58" s="48">
        <f>июл.14!E58</f>
        <v>0</v>
      </c>
      <c r="M58" s="48">
        <f>авг.14!E58</f>
        <v>800.57</v>
      </c>
      <c r="N58" s="48">
        <f>сен.14!E58</f>
        <v>800.57</v>
      </c>
      <c r="O58" s="83">
        <f t="shared" si="3"/>
        <v>800.57</v>
      </c>
      <c r="P58" s="48">
        <f>окт.14!E58</f>
        <v>800.57</v>
      </c>
      <c r="Q58" s="2"/>
      <c r="R58" s="2"/>
    </row>
    <row r="59" spans="1:18" x14ac:dyDescent="0.25">
      <c r="A59" s="8"/>
      <c r="B59" s="2">
        <v>62</v>
      </c>
      <c r="C59" s="4" t="s">
        <v>164</v>
      </c>
      <c r="D59" s="2"/>
      <c r="E59" s="25">
        <f t="shared" si="0"/>
        <v>-1601.14</v>
      </c>
      <c r="F59" s="22">
        <f>апр.14!F59+май.14!F59+июн.14!F59+июл.14!F59+авг.14!F59+сен.14!F59+окт.14!F59</f>
        <v>0</v>
      </c>
      <c r="G59" s="58">
        <f t="shared" si="1"/>
        <v>0</v>
      </c>
      <c r="H59" s="22">
        <f>апр.14!E59</f>
        <v>0</v>
      </c>
      <c r="I59" s="22">
        <f>май.14!E59</f>
        <v>0</v>
      </c>
      <c r="J59" s="22">
        <f>июн.14!E59</f>
        <v>0</v>
      </c>
      <c r="K59" s="56">
        <f t="shared" si="2"/>
        <v>800.57</v>
      </c>
      <c r="L59" s="48">
        <f>июл.14!E59</f>
        <v>0</v>
      </c>
      <c r="M59" s="48">
        <f>авг.14!E59</f>
        <v>0</v>
      </c>
      <c r="N59" s="48">
        <f>сен.14!E59</f>
        <v>800.57</v>
      </c>
      <c r="O59" s="83">
        <f t="shared" si="3"/>
        <v>800.57</v>
      </c>
      <c r="P59" s="48">
        <f>окт.14!E59</f>
        <v>800.57</v>
      </c>
      <c r="Q59" s="2"/>
      <c r="R59" s="2"/>
    </row>
    <row r="60" spans="1:18" x14ac:dyDescent="0.25">
      <c r="A60" s="8"/>
      <c r="B60" s="2">
        <v>63</v>
      </c>
      <c r="C60" s="4" t="s">
        <v>166</v>
      </c>
      <c r="D60" s="2"/>
      <c r="E60" s="25">
        <f t="shared" si="0"/>
        <v>-1601.14</v>
      </c>
      <c r="F60" s="22">
        <f>апр.14!F60+май.14!F60+июн.14!F60+июл.14!F60+авг.14!F60+сен.14!F60+окт.14!F60</f>
        <v>0</v>
      </c>
      <c r="G60" s="58">
        <f t="shared" si="1"/>
        <v>0</v>
      </c>
      <c r="H60" s="22">
        <f>апр.14!E60</f>
        <v>0</v>
      </c>
      <c r="I60" s="22">
        <f>май.14!E60</f>
        <v>0</v>
      </c>
      <c r="J60" s="22">
        <f>июн.14!E60</f>
        <v>0</v>
      </c>
      <c r="K60" s="56">
        <f t="shared" si="2"/>
        <v>800.57</v>
      </c>
      <c r="L60" s="48">
        <f>июл.14!E60</f>
        <v>0</v>
      </c>
      <c r="M60" s="48">
        <f>авг.14!E60</f>
        <v>0</v>
      </c>
      <c r="N60" s="48">
        <f>сен.14!E60</f>
        <v>800.57</v>
      </c>
      <c r="O60" s="83">
        <f t="shared" si="3"/>
        <v>800.57</v>
      </c>
      <c r="P60" s="48">
        <f>окт.14!E60</f>
        <v>800.57</v>
      </c>
      <c r="Q60" s="2"/>
      <c r="R60" s="2"/>
    </row>
    <row r="61" spans="1:18" x14ac:dyDescent="0.25">
      <c r="A61" s="7">
        <v>79255145747</v>
      </c>
      <c r="B61" s="2">
        <v>64</v>
      </c>
      <c r="C61" s="4" t="s">
        <v>42</v>
      </c>
      <c r="D61" s="2"/>
      <c r="E61" s="25">
        <f t="shared" si="0"/>
        <v>-2401.71</v>
      </c>
      <c r="F61" s="22">
        <f>апр.14!F61+май.14!F61+июн.14!F61+июл.14!F61+авг.14!F61+сен.14!F61+окт.14!F61</f>
        <v>3202.28</v>
      </c>
      <c r="G61" s="58">
        <f t="shared" si="1"/>
        <v>2401.71</v>
      </c>
      <c r="H61" s="22">
        <f>апр.14!E61</f>
        <v>800.57</v>
      </c>
      <c r="I61" s="22">
        <f>май.14!E61</f>
        <v>800.57</v>
      </c>
      <c r="J61" s="22">
        <f>июн.14!E61</f>
        <v>800.57</v>
      </c>
      <c r="K61" s="56">
        <f t="shared" si="2"/>
        <v>2401.71</v>
      </c>
      <c r="L61" s="48">
        <f>июл.14!E61</f>
        <v>800.57</v>
      </c>
      <c r="M61" s="48">
        <f>авг.14!E61</f>
        <v>800.57</v>
      </c>
      <c r="N61" s="48">
        <f>сен.14!E61</f>
        <v>800.57</v>
      </c>
      <c r="O61" s="83">
        <f t="shared" si="3"/>
        <v>800.57</v>
      </c>
      <c r="P61" s="48">
        <f>окт.14!E61</f>
        <v>800.57</v>
      </c>
      <c r="Q61" s="2"/>
      <c r="R61" s="2"/>
    </row>
    <row r="62" spans="1:18" x14ac:dyDescent="0.25">
      <c r="A62" s="7"/>
      <c r="B62" s="2">
        <v>65</v>
      </c>
      <c r="C62" s="4" t="s">
        <v>110</v>
      </c>
      <c r="D62" s="2"/>
      <c r="E62" s="25">
        <f t="shared" si="0"/>
        <v>-4002.8500000000004</v>
      </c>
      <c r="F62" s="22">
        <f>апр.14!F62+май.14!F62+июн.14!F62+июл.14!F62+авг.14!F62+сен.14!F62+окт.14!F62</f>
        <v>0</v>
      </c>
      <c r="G62" s="58">
        <f t="shared" si="1"/>
        <v>800.57</v>
      </c>
      <c r="H62" s="22">
        <f>апр.14!E62</f>
        <v>0</v>
      </c>
      <c r="I62" s="22">
        <f>май.14!E62</f>
        <v>0</v>
      </c>
      <c r="J62" s="22">
        <f>июн.14!E62</f>
        <v>800.57</v>
      </c>
      <c r="K62" s="56">
        <f t="shared" si="2"/>
        <v>2401.71</v>
      </c>
      <c r="L62" s="48">
        <f>июл.14!E62</f>
        <v>800.57</v>
      </c>
      <c r="M62" s="48">
        <f>авг.14!E62</f>
        <v>800.57</v>
      </c>
      <c r="N62" s="48">
        <f>сен.14!E62</f>
        <v>800.57</v>
      </c>
      <c r="O62" s="83">
        <f t="shared" si="3"/>
        <v>800.57</v>
      </c>
      <c r="P62" s="48">
        <f>окт.14!E62</f>
        <v>800.57</v>
      </c>
      <c r="Q62" s="2"/>
      <c r="R62" s="2"/>
    </row>
    <row r="63" spans="1:18" hidden="1" x14ac:dyDescent="0.25">
      <c r="A63" s="7"/>
      <c r="B63" s="2">
        <v>66</v>
      </c>
      <c r="C63" s="4"/>
      <c r="D63" s="2"/>
      <c r="E63" s="25">
        <f t="shared" si="0"/>
        <v>0</v>
      </c>
      <c r="F63" s="22">
        <f>апр.14!F63+май.14!F63+июн.14!F63+июл.14!F63+авг.14!F63+сен.14!F63+окт.14!F63</f>
        <v>0</v>
      </c>
      <c r="G63" s="58">
        <f t="shared" si="1"/>
        <v>0</v>
      </c>
      <c r="H63" s="22">
        <f>апр.14!E63</f>
        <v>0</v>
      </c>
      <c r="I63" s="22">
        <f>май.14!E63</f>
        <v>0</v>
      </c>
      <c r="J63" s="22">
        <f>июн.14!E63</f>
        <v>0</v>
      </c>
      <c r="K63" s="56">
        <f t="shared" si="2"/>
        <v>0</v>
      </c>
      <c r="L63" s="48">
        <f>июл.14!E63</f>
        <v>0</v>
      </c>
      <c r="M63" s="48">
        <f>авг.14!E63</f>
        <v>0</v>
      </c>
      <c r="N63" s="48">
        <f>сен.14!E63</f>
        <v>0</v>
      </c>
      <c r="O63" s="83">
        <f t="shared" si="3"/>
        <v>0</v>
      </c>
      <c r="P63" s="48">
        <f>окт.14!E63</f>
        <v>0</v>
      </c>
      <c r="Q63" s="2"/>
      <c r="R63" s="2"/>
    </row>
    <row r="64" spans="1:18" hidden="1" x14ac:dyDescent="0.25">
      <c r="A64" s="7"/>
      <c r="B64" s="2">
        <v>67</v>
      </c>
      <c r="C64" s="4"/>
      <c r="D64" s="2"/>
      <c r="E64" s="25">
        <f t="shared" si="0"/>
        <v>0</v>
      </c>
      <c r="F64" s="22">
        <f>апр.14!F64+май.14!F64+июн.14!F64+июл.14!F64+авг.14!F64+сен.14!F64+окт.14!F64</f>
        <v>0</v>
      </c>
      <c r="G64" s="58">
        <f t="shared" si="1"/>
        <v>0</v>
      </c>
      <c r="H64" s="22">
        <f>апр.14!E64</f>
        <v>0</v>
      </c>
      <c r="I64" s="22">
        <f>май.14!E64</f>
        <v>0</v>
      </c>
      <c r="J64" s="22">
        <f>июн.14!E64</f>
        <v>0</v>
      </c>
      <c r="K64" s="56">
        <f t="shared" si="2"/>
        <v>0</v>
      </c>
      <c r="L64" s="48">
        <f>июл.14!E64</f>
        <v>0</v>
      </c>
      <c r="M64" s="48">
        <f>авг.14!E64</f>
        <v>0</v>
      </c>
      <c r="N64" s="48">
        <f>сен.14!E64</f>
        <v>0</v>
      </c>
      <c r="O64" s="83">
        <f t="shared" si="3"/>
        <v>0</v>
      </c>
      <c r="P64" s="48">
        <f>окт.14!E64</f>
        <v>0</v>
      </c>
      <c r="Q64" s="2"/>
      <c r="R64" s="2"/>
    </row>
    <row r="65" spans="1:18" hidden="1" x14ac:dyDescent="0.25">
      <c r="A65" s="7">
        <v>79175146663</v>
      </c>
      <c r="B65" s="2">
        <v>68</v>
      </c>
      <c r="C65" s="4" t="s">
        <v>50</v>
      </c>
      <c r="D65" s="2"/>
      <c r="E65" s="25">
        <f t="shared" si="0"/>
        <v>0</v>
      </c>
      <c r="F65" s="22">
        <f>апр.14!F65+май.14!F65+июн.14!F65+июл.14!F65+авг.14!F65+сен.14!F65+окт.14!F65</f>
        <v>5603.99</v>
      </c>
      <c r="G65" s="58">
        <f t="shared" si="1"/>
        <v>2401.71</v>
      </c>
      <c r="H65" s="22">
        <f>апр.14!E65</f>
        <v>800.57</v>
      </c>
      <c r="I65" s="22">
        <f>май.14!E65</f>
        <v>800.57</v>
      </c>
      <c r="J65" s="22">
        <f>июн.14!E65</f>
        <v>800.57</v>
      </c>
      <c r="K65" s="56">
        <f t="shared" si="2"/>
        <v>2401.71</v>
      </c>
      <c r="L65" s="48">
        <f>июл.14!E65</f>
        <v>800.57</v>
      </c>
      <c r="M65" s="48">
        <f>авг.14!E65</f>
        <v>800.57</v>
      </c>
      <c r="N65" s="48">
        <f>сен.14!E65</f>
        <v>800.57</v>
      </c>
      <c r="O65" s="83">
        <f t="shared" si="3"/>
        <v>800.57</v>
      </c>
      <c r="P65" s="48">
        <f>окт.14!E65</f>
        <v>800.57</v>
      </c>
      <c r="Q65" s="2"/>
      <c r="R65" s="2"/>
    </row>
    <row r="66" spans="1:18" x14ac:dyDescent="0.25">
      <c r="A66" s="7">
        <v>79165975709</v>
      </c>
      <c r="B66" s="2">
        <v>69</v>
      </c>
      <c r="C66" s="4" t="s">
        <v>43</v>
      </c>
      <c r="D66" s="2"/>
      <c r="E66" s="25">
        <f t="shared" si="0"/>
        <v>-800.57</v>
      </c>
      <c r="F66" s="22">
        <f>апр.14!F66+май.14!F66+июн.14!F66+июл.14!F66+авг.14!F66+сен.14!F66+окт.14!F66</f>
        <v>4803.42</v>
      </c>
      <c r="G66" s="58">
        <f t="shared" si="1"/>
        <v>2401.71</v>
      </c>
      <c r="H66" s="22">
        <f>апр.14!E66</f>
        <v>800.57</v>
      </c>
      <c r="I66" s="22">
        <f>май.14!E66</f>
        <v>800.57</v>
      </c>
      <c r="J66" s="22">
        <f>июн.14!E66</f>
        <v>800.57</v>
      </c>
      <c r="K66" s="56">
        <f t="shared" si="2"/>
        <v>2401.71</v>
      </c>
      <c r="L66" s="48">
        <f>июл.14!E66</f>
        <v>800.57</v>
      </c>
      <c r="M66" s="48">
        <f>авг.14!E66</f>
        <v>800.57</v>
      </c>
      <c r="N66" s="48">
        <f>сен.14!E66</f>
        <v>800.57</v>
      </c>
      <c r="O66" s="83">
        <f t="shared" si="3"/>
        <v>800.57</v>
      </c>
      <c r="P66" s="48">
        <f>окт.14!E66</f>
        <v>800.57</v>
      </c>
      <c r="Q66" s="2"/>
      <c r="R66" s="2"/>
    </row>
    <row r="67" spans="1:18" x14ac:dyDescent="0.25">
      <c r="A67" s="7">
        <v>79031052742</v>
      </c>
      <c r="B67" s="2">
        <v>70</v>
      </c>
      <c r="C67" s="4" t="s">
        <v>44</v>
      </c>
      <c r="D67" s="2"/>
      <c r="E67" s="25">
        <f t="shared" si="0"/>
        <v>-1633.42</v>
      </c>
      <c r="F67" s="22">
        <f>апр.14!F67+май.14!F67+июн.14!F67+июл.14!F67+авг.14!F67+сен.14!F67+окт.14!F67</f>
        <v>3970.57</v>
      </c>
      <c r="G67" s="58">
        <f t="shared" si="1"/>
        <v>2401.71</v>
      </c>
      <c r="H67" s="22">
        <f>апр.14!E67</f>
        <v>800.57</v>
      </c>
      <c r="I67" s="22">
        <f>май.14!E67</f>
        <v>800.57</v>
      </c>
      <c r="J67" s="22">
        <f>июн.14!E67</f>
        <v>800.57</v>
      </c>
      <c r="K67" s="56">
        <f t="shared" si="2"/>
        <v>2401.71</v>
      </c>
      <c r="L67" s="48">
        <f>июл.14!E67</f>
        <v>800.57</v>
      </c>
      <c r="M67" s="48">
        <f>авг.14!E67</f>
        <v>800.57</v>
      </c>
      <c r="N67" s="48">
        <f>сен.14!E67</f>
        <v>800.57</v>
      </c>
      <c r="O67" s="83">
        <f t="shared" si="3"/>
        <v>800.57</v>
      </c>
      <c r="P67" s="48">
        <f>окт.14!E67</f>
        <v>800.57</v>
      </c>
      <c r="Q67" s="2"/>
      <c r="R67" s="2"/>
    </row>
    <row r="68" spans="1:18" x14ac:dyDescent="0.25">
      <c r="A68" s="7"/>
      <c r="B68" s="2" t="s">
        <v>84</v>
      </c>
      <c r="C68" s="2" t="s">
        <v>83</v>
      </c>
      <c r="D68" s="2"/>
      <c r="E68" s="25">
        <f t="shared" si="0"/>
        <v>-1601.14</v>
      </c>
      <c r="F68" s="22">
        <f>апр.14!F68+май.14!F68+июн.14!F68+июл.14!F68+авг.14!F68+сен.14!F68+окт.14!F68</f>
        <v>9606.84</v>
      </c>
      <c r="G68" s="58">
        <f t="shared" si="1"/>
        <v>4803.42</v>
      </c>
      <c r="H68" s="22">
        <f>апр.14!E68</f>
        <v>1601.14</v>
      </c>
      <c r="I68" s="22">
        <f>май.14!E68</f>
        <v>1601.14</v>
      </c>
      <c r="J68" s="22">
        <f>июн.14!E68</f>
        <v>1601.14</v>
      </c>
      <c r="K68" s="56">
        <f t="shared" si="2"/>
        <v>4803.42</v>
      </c>
      <c r="L68" s="48">
        <f>июл.14!E68</f>
        <v>1601.14</v>
      </c>
      <c r="M68" s="48">
        <f>авг.14!E68</f>
        <v>1601.14</v>
      </c>
      <c r="N68" s="48">
        <f>сен.14!E68</f>
        <v>1601.14</v>
      </c>
      <c r="O68" s="83">
        <f t="shared" si="3"/>
        <v>1601.14</v>
      </c>
      <c r="P68" s="48">
        <f>окт.14!E68</f>
        <v>1601.14</v>
      </c>
      <c r="Q68" s="2"/>
      <c r="R68" s="2"/>
    </row>
    <row r="69" spans="1:18" x14ac:dyDescent="0.25">
      <c r="A69" s="7">
        <v>79151215289</v>
      </c>
      <c r="B69" s="2">
        <v>73</v>
      </c>
      <c r="C69" s="4" t="s">
        <v>45</v>
      </c>
      <c r="D69" s="2"/>
      <c r="E69" s="25">
        <f t="shared" si="0"/>
        <v>-4002.85</v>
      </c>
      <c r="F69" s="22">
        <f>апр.14!F69+май.14!F69+июн.14!F69+июл.14!F69+авг.14!F69+сен.14!F69+окт.14!F69</f>
        <v>1601.14</v>
      </c>
      <c r="G69" s="58">
        <f t="shared" si="1"/>
        <v>2401.71</v>
      </c>
      <c r="H69" s="22">
        <f>апр.14!E69</f>
        <v>800.57</v>
      </c>
      <c r="I69" s="22">
        <f>май.14!E69</f>
        <v>800.57</v>
      </c>
      <c r="J69" s="22">
        <f>июн.14!E69</f>
        <v>800.57</v>
      </c>
      <c r="K69" s="56">
        <f t="shared" si="2"/>
        <v>2401.71</v>
      </c>
      <c r="L69" s="48">
        <f>июл.14!E69</f>
        <v>800.57</v>
      </c>
      <c r="M69" s="48">
        <f>авг.14!E69</f>
        <v>800.57</v>
      </c>
      <c r="N69" s="48">
        <f>сен.14!E69</f>
        <v>800.57</v>
      </c>
      <c r="O69" s="83">
        <f t="shared" si="3"/>
        <v>800.57</v>
      </c>
      <c r="P69" s="48">
        <f>окт.14!E69</f>
        <v>800.57</v>
      </c>
      <c r="Q69" s="2"/>
      <c r="R69" s="2"/>
    </row>
    <row r="70" spans="1:18" x14ac:dyDescent="0.25">
      <c r="A70" s="8"/>
      <c r="B70" s="2">
        <v>74</v>
      </c>
      <c r="C70" s="4" t="s">
        <v>51</v>
      </c>
      <c r="D70" s="2"/>
      <c r="E70" s="25">
        <f t="shared" si="0"/>
        <v>-5603.99</v>
      </c>
      <c r="F70" s="22">
        <f>апр.14!F70+май.14!F70+июн.14!F70+июл.14!F70+авг.14!F70+сен.14!F70+окт.14!F70</f>
        <v>0</v>
      </c>
      <c r="G70" s="58">
        <f t="shared" si="1"/>
        <v>2401.71</v>
      </c>
      <c r="H70" s="22">
        <f>апр.14!E70</f>
        <v>800.57</v>
      </c>
      <c r="I70" s="22">
        <f>май.14!E70</f>
        <v>800.57</v>
      </c>
      <c r="J70" s="22">
        <f>июн.14!E70</f>
        <v>800.57</v>
      </c>
      <c r="K70" s="56">
        <f t="shared" si="2"/>
        <v>2401.71</v>
      </c>
      <c r="L70" s="48">
        <f>июл.14!E70</f>
        <v>800.57</v>
      </c>
      <c r="M70" s="48">
        <f>авг.14!E70</f>
        <v>800.57</v>
      </c>
      <c r="N70" s="48">
        <f>сен.14!E70</f>
        <v>800.57</v>
      </c>
      <c r="O70" s="83">
        <f t="shared" si="3"/>
        <v>800.57</v>
      </c>
      <c r="P70" s="48">
        <f>окт.14!E70</f>
        <v>800.57</v>
      </c>
      <c r="Q70" s="2"/>
      <c r="R70" s="2"/>
    </row>
    <row r="71" spans="1:18" x14ac:dyDescent="0.25">
      <c r="A71" s="6"/>
      <c r="B71" s="2">
        <v>75</v>
      </c>
      <c r="C71" s="4" t="s">
        <v>46</v>
      </c>
      <c r="D71" s="2"/>
      <c r="E71" s="25">
        <f t="shared" ref="E71:E134" si="4">F71-G71-K71-O71</f>
        <v>-5603.99</v>
      </c>
      <c r="F71" s="22">
        <f>апр.14!F71+май.14!F71+июн.14!F71+июл.14!F71+авг.14!F71+сен.14!F71+окт.14!F71</f>
        <v>0</v>
      </c>
      <c r="G71" s="58">
        <f t="shared" ref="G71:G134" si="5">H71+I71+J71</f>
        <v>2401.71</v>
      </c>
      <c r="H71" s="22">
        <f>апр.14!E71</f>
        <v>800.57</v>
      </c>
      <c r="I71" s="22">
        <f>май.14!E71</f>
        <v>800.57</v>
      </c>
      <c r="J71" s="22">
        <f>июн.14!E71</f>
        <v>800.57</v>
      </c>
      <c r="K71" s="56">
        <f t="shared" ref="K71:K134" si="6">SUM(L71:N71)</f>
        <v>2401.71</v>
      </c>
      <c r="L71" s="48">
        <f>июл.14!E71</f>
        <v>800.57</v>
      </c>
      <c r="M71" s="48">
        <f>авг.14!E71</f>
        <v>800.57</v>
      </c>
      <c r="N71" s="48">
        <f>сен.14!E71</f>
        <v>800.57</v>
      </c>
      <c r="O71" s="83">
        <f t="shared" ref="O71:O134" si="7">P71+Q71+R71</f>
        <v>800.57</v>
      </c>
      <c r="P71" s="48">
        <f>окт.14!E71</f>
        <v>800.57</v>
      </c>
      <c r="Q71" s="2"/>
      <c r="R71" s="2"/>
    </row>
    <row r="72" spans="1:18" hidden="1" x14ac:dyDescent="0.25">
      <c r="A72" s="5">
        <v>79031248501</v>
      </c>
      <c r="B72" s="2">
        <v>76</v>
      </c>
      <c r="C72" s="4" t="s">
        <v>52</v>
      </c>
      <c r="D72" s="2"/>
      <c r="E72" s="25">
        <f t="shared" si="4"/>
        <v>0</v>
      </c>
      <c r="F72" s="22">
        <f>апр.14!F72+май.14!F72+июн.14!F72+июл.14!F72+авг.14!F72+сен.14!F72+окт.14!F72</f>
        <v>5603.99</v>
      </c>
      <c r="G72" s="58">
        <f t="shared" si="5"/>
        <v>2401.71</v>
      </c>
      <c r="H72" s="22">
        <f>апр.14!E72</f>
        <v>800.57</v>
      </c>
      <c r="I72" s="22">
        <f>май.14!E72</f>
        <v>800.57</v>
      </c>
      <c r="J72" s="22">
        <f>июн.14!E72</f>
        <v>800.57</v>
      </c>
      <c r="K72" s="56">
        <f t="shared" si="6"/>
        <v>2401.71</v>
      </c>
      <c r="L72" s="48">
        <f>июл.14!E72</f>
        <v>800.57</v>
      </c>
      <c r="M72" s="48">
        <f>авг.14!E72</f>
        <v>800.57</v>
      </c>
      <c r="N72" s="48">
        <f>сен.14!E72</f>
        <v>800.57</v>
      </c>
      <c r="O72" s="83">
        <f t="shared" si="7"/>
        <v>800.57</v>
      </c>
      <c r="P72" s="48">
        <f>окт.14!E72</f>
        <v>800.57</v>
      </c>
      <c r="Q72" s="2"/>
      <c r="R72" s="2"/>
    </row>
    <row r="73" spans="1:18" x14ac:dyDescent="0.25">
      <c r="A73" s="9"/>
      <c r="B73" s="2">
        <v>77</v>
      </c>
      <c r="C73" s="4" t="s">
        <v>53</v>
      </c>
      <c r="D73" s="2"/>
      <c r="E73" s="25">
        <f t="shared" si="4"/>
        <v>-5603.99</v>
      </c>
      <c r="F73" s="22">
        <f>апр.14!F73+май.14!F73+июн.14!F73+июл.14!F73+авг.14!F73+сен.14!F73+окт.14!F73</f>
        <v>0</v>
      </c>
      <c r="G73" s="58">
        <f t="shared" si="5"/>
        <v>2401.71</v>
      </c>
      <c r="H73" s="22">
        <f>апр.14!E73</f>
        <v>800.57</v>
      </c>
      <c r="I73" s="22">
        <f>май.14!E73</f>
        <v>800.57</v>
      </c>
      <c r="J73" s="22">
        <f>июн.14!E73</f>
        <v>800.57</v>
      </c>
      <c r="K73" s="56">
        <f t="shared" si="6"/>
        <v>2401.71</v>
      </c>
      <c r="L73" s="48">
        <f>июл.14!E73</f>
        <v>800.57</v>
      </c>
      <c r="M73" s="48">
        <f>авг.14!E73</f>
        <v>800.57</v>
      </c>
      <c r="N73" s="48">
        <f>сен.14!E73</f>
        <v>800.57</v>
      </c>
      <c r="O73" s="83">
        <f t="shared" si="7"/>
        <v>800.57</v>
      </c>
      <c r="P73" s="48">
        <f>окт.14!E73</f>
        <v>800.57</v>
      </c>
      <c r="Q73" s="2"/>
      <c r="R73" s="2"/>
    </row>
    <row r="74" spans="1:18" hidden="1" x14ac:dyDescent="0.25">
      <c r="A74" s="5">
        <v>79623612164</v>
      </c>
      <c r="B74" s="2" t="s">
        <v>96</v>
      </c>
      <c r="C74" s="4" t="s">
        <v>47</v>
      </c>
      <c r="D74" s="2"/>
      <c r="E74" s="25">
        <f t="shared" si="4"/>
        <v>1601.1400000000006</v>
      </c>
      <c r="F74" s="22">
        <f>апр.14!F74+май.14!F74+июн.14!F74+июл.14!F74+авг.14!F74+сен.14!F74+окт.14!F74</f>
        <v>12809.12</v>
      </c>
      <c r="G74" s="58">
        <f t="shared" si="5"/>
        <v>4803.42</v>
      </c>
      <c r="H74" s="22">
        <f>апр.14!E74</f>
        <v>1601.14</v>
      </c>
      <c r="I74" s="22">
        <f>май.14!E74</f>
        <v>1601.14</v>
      </c>
      <c r="J74" s="22">
        <f>июн.14!E74</f>
        <v>1601.14</v>
      </c>
      <c r="K74" s="56">
        <f t="shared" si="6"/>
        <v>4803.42</v>
      </c>
      <c r="L74" s="48">
        <f>июл.14!E74</f>
        <v>1601.14</v>
      </c>
      <c r="M74" s="48">
        <f>авг.14!E74</f>
        <v>1601.14</v>
      </c>
      <c r="N74" s="48">
        <f>сен.14!E74</f>
        <v>1601.14</v>
      </c>
      <c r="O74" s="83">
        <f t="shared" si="7"/>
        <v>1601.14</v>
      </c>
      <c r="P74" s="48">
        <f>окт.14!E74</f>
        <v>1601.14</v>
      </c>
      <c r="Q74" s="2"/>
      <c r="R74" s="2"/>
    </row>
    <row r="75" spans="1:18" x14ac:dyDescent="0.25">
      <c r="A75" s="8"/>
      <c r="B75" s="2">
        <v>80</v>
      </c>
      <c r="C75" s="2" t="s">
        <v>64</v>
      </c>
      <c r="D75" s="2"/>
      <c r="E75" s="25">
        <f t="shared" si="4"/>
        <v>-1601.1399999999999</v>
      </c>
      <c r="F75" s="22">
        <f>апр.14!F75+май.14!F75+июн.14!F75+июл.14!F75+авг.14!F75+сен.14!F75+окт.14!F75</f>
        <v>4002.8500000000004</v>
      </c>
      <c r="G75" s="58">
        <f t="shared" si="5"/>
        <v>2401.71</v>
      </c>
      <c r="H75" s="22">
        <f>апр.14!E75</f>
        <v>800.57</v>
      </c>
      <c r="I75" s="22">
        <f>май.14!E75</f>
        <v>800.57</v>
      </c>
      <c r="J75" s="22">
        <f>июн.14!E75</f>
        <v>800.57</v>
      </c>
      <c r="K75" s="56">
        <f t="shared" si="6"/>
        <v>2401.71</v>
      </c>
      <c r="L75" s="48">
        <f>июл.14!E75</f>
        <v>800.57</v>
      </c>
      <c r="M75" s="48">
        <f>авг.14!E75</f>
        <v>800.57</v>
      </c>
      <c r="N75" s="48">
        <f>сен.14!E75</f>
        <v>800.57</v>
      </c>
      <c r="O75" s="83">
        <f t="shared" si="7"/>
        <v>800.57</v>
      </c>
      <c r="P75" s="48">
        <f>окт.14!E75</f>
        <v>800.57</v>
      </c>
      <c r="Q75" s="2"/>
      <c r="R75" s="2"/>
    </row>
    <row r="76" spans="1:18" x14ac:dyDescent="0.25">
      <c r="A76" s="6"/>
      <c r="B76" s="2">
        <v>81</v>
      </c>
      <c r="C76" s="2" t="s">
        <v>54</v>
      </c>
      <c r="D76" s="2"/>
      <c r="E76" s="25">
        <f t="shared" si="4"/>
        <v>-5603.99</v>
      </c>
      <c r="F76" s="22">
        <f>апр.14!F76+май.14!F76+июн.14!F76+июл.14!F76+авг.14!F76+сен.14!F76+окт.14!F76</f>
        <v>0</v>
      </c>
      <c r="G76" s="58">
        <f t="shared" si="5"/>
        <v>2401.71</v>
      </c>
      <c r="H76" s="22">
        <f>апр.14!E76</f>
        <v>800.57</v>
      </c>
      <c r="I76" s="22">
        <f>май.14!E76</f>
        <v>800.57</v>
      </c>
      <c r="J76" s="22">
        <f>июн.14!E76</f>
        <v>800.57</v>
      </c>
      <c r="K76" s="56">
        <f t="shared" si="6"/>
        <v>2401.71</v>
      </c>
      <c r="L76" s="48">
        <f>июл.14!E76</f>
        <v>800.57</v>
      </c>
      <c r="M76" s="48">
        <f>авг.14!E76</f>
        <v>800.57</v>
      </c>
      <c r="N76" s="48">
        <f>сен.14!E76</f>
        <v>800.57</v>
      </c>
      <c r="O76" s="83">
        <f t="shared" si="7"/>
        <v>800.57</v>
      </c>
      <c r="P76" s="48">
        <f>окт.14!E76</f>
        <v>800.57</v>
      </c>
      <c r="Q76" s="2"/>
      <c r="R76" s="2"/>
    </row>
    <row r="77" spans="1:18" x14ac:dyDescent="0.25">
      <c r="A77" s="7">
        <v>79165086389</v>
      </c>
      <c r="B77" s="2">
        <v>82</v>
      </c>
      <c r="C77" s="2" t="s">
        <v>55</v>
      </c>
      <c r="D77" s="2"/>
      <c r="E77" s="25">
        <f t="shared" si="4"/>
        <v>-800.57</v>
      </c>
      <c r="F77" s="22">
        <f>апр.14!F77+май.14!F77+июн.14!F77+июл.14!F77+авг.14!F77+сен.14!F77+окт.14!F77</f>
        <v>4803.42</v>
      </c>
      <c r="G77" s="58">
        <f t="shared" si="5"/>
        <v>2401.71</v>
      </c>
      <c r="H77" s="22">
        <f>апр.14!E77</f>
        <v>800.57</v>
      </c>
      <c r="I77" s="22">
        <f>май.14!E77</f>
        <v>800.57</v>
      </c>
      <c r="J77" s="22">
        <f>июн.14!E77</f>
        <v>800.57</v>
      </c>
      <c r="K77" s="56">
        <f t="shared" si="6"/>
        <v>2401.71</v>
      </c>
      <c r="L77" s="48">
        <f>июл.14!E77</f>
        <v>800.57</v>
      </c>
      <c r="M77" s="48">
        <f>авг.14!E77</f>
        <v>800.57</v>
      </c>
      <c r="N77" s="48">
        <f>сен.14!E77</f>
        <v>800.57</v>
      </c>
      <c r="O77" s="83">
        <f t="shared" si="7"/>
        <v>800.57</v>
      </c>
      <c r="P77" s="48">
        <f>окт.14!E77</f>
        <v>800.57</v>
      </c>
      <c r="Q77" s="2"/>
      <c r="R77" s="2"/>
    </row>
    <row r="78" spans="1:18" x14ac:dyDescent="0.25">
      <c r="A78" s="7">
        <v>79161285108</v>
      </c>
      <c r="B78" s="2">
        <v>83</v>
      </c>
      <c r="C78" s="2" t="s">
        <v>65</v>
      </c>
      <c r="D78" s="2"/>
      <c r="E78" s="25">
        <f t="shared" si="4"/>
        <v>-5603.99</v>
      </c>
      <c r="F78" s="22">
        <f>апр.14!F78+май.14!F78+июн.14!F78+июл.14!F78+авг.14!F78+сен.14!F78+окт.14!F78</f>
        <v>0</v>
      </c>
      <c r="G78" s="58">
        <f t="shared" si="5"/>
        <v>2401.71</v>
      </c>
      <c r="H78" s="22">
        <f>апр.14!E78</f>
        <v>800.57</v>
      </c>
      <c r="I78" s="22">
        <f>май.14!E78</f>
        <v>800.57</v>
      </c>
      <c r="J78" s="22">
        <f>июн.14!E78</f>
        <v>800.57</v>
      </c>
      <c r="K78" s="56">
        <f t="shared" si="6"/>
        <v>2401.71</v>
      </c>
      <c r="L78" s="48">
        <f>июл.14!E78</f>
        <v>800.57</v>
      </c>
      <c r="M78" s="48">
        <f>авг.14!E78</f>
        <v>800.57</v>
      </c>
      <c r="N78" s="48">
        <f>сен.14!E78</f>
        <v>800.57</v>
      </c>
      <c r="O78" s="83">
        <f t="shared" si="7"/>
        <v>800.57</v>
      </c>
      <c r="P78" s="48">
        <f>окт.14!E78</f>
        <v>800.57</v>
      </c>
      <c r="Q78" s="2"/>
      <c r="R78" s="2"/>
    </row>
    <row r="79" spans="1:18" hidden="1" x14ac:dyDescent="0.25">
      <c r="A79" s="7">
        <v>79175976954</v>
      </c>
      <c r="B79" s="2">
        <v>84</v>
      </c>
      <c r="C79" s="2" t="s">
        <v>66</v>
      </c>
      <c r="D79" s="2"/>
      <c r="E79" s="25">
        <f t="shared" si="4"/>
        <v>0</v>
      </c>
      <c r="F79" s="22">
        <f>апр.14!F79+май.14!F79+июн.14!F79+июл.14!F79+авг.14!F79+сен.14!F79+окт.14!F79</f>
        <v>5603.99</v>
      </c>
      <c r="G79" s="58">
        <f t="shared" si="5"/>
        <v>2401.71</v>
      </c>
      <c r="H79" s="22">
        <f>апр.14!E79</f>
        <v>800.57</v>
      </c>
      <c r="I79" s="22">
        <f>май.14!E79</f>
        <v>800.57</v>
      </c>
      <c r="J79" s="22">
        <f>июн.14!E79</f>
        <v>800.57</v>
      </c>
      <c r="K79" s="56">
        <f t="shared" si="6"/>
        <v>2401.71</v>
      </c>
      <c r="L79" s="48">
        <f>июл.14!E79</f>
        <v>800.57</v>
      </c>
      <c r="M79" s="48">
        <f>авг.14!E79</f>
        <v>800.57</v>
      </c>
      <c r="N79" s="48">
        <f>сен.14!E79</f>
        <v>800.57</v>
      </c>
      <c r="O79" s="83">
        <f t="shared" si="7"/>
        <v>800.57</v>
      </c>
      <c r="P79" s="48">
        <f>окт.14!E79</f>
        <v>800.57</v>
      </c>
      <c r="Q79" s="2"/>
      <c r="R79" s="2"/>
    </row>
    <row r="80" spans="1:18" x14ac:dyDescent="0.25">
      <c r="A80" s="8"/>
      <c r="B80" s="2">
        <v>85</v>
      </c>
      <c r="C80" s="2" t="s">
        <v>67</v>
      </c>
      <c r="D80" s="2"/>
      <c r="E80" s="25">
        <f t="shared" si="4"/>
        <v>-2400.85</v>
      </c>
      <c r="F80" s="22">
        <f>апр.14!F80+май.14!F80+июн.14!F80+июл.14!F80+авг.14!F80+сен.14!F80+окт.14!F80</f>
        <v>3203.1400000000003</v>
      </c>
      <c r="G80" s="58">
        <f t="shared" si="5"/>
        <v>2401.71</v>
      </c>
      <c r="H80" s="22">
        <f>апр.14!E80</f>
        <v>800.57</v>
      </c>
      <c r="I80" s="22">
        <f>май.14!E80</f>
        <v>800.57</v>
      </c>
      <c r="J80" s="22">
        <f>июн.14!E80</f>
        <v>800.57</v>
      </c>
      <c r="K80" s="56">
        <f t="shared" si="6"/>
        <v>2401.71</v>
      </c>
      <c r="L80" s="48">
        <f>июл.14!E80</f>
        <v>800.57</v>
      </c>
      <c r="M80" s="48">
        <f>авг.14!E80</f>
        <v>800.57</v>
      </c>
      <c r="N80" s="48">
        <f>сен.14!E80</f>
        <v>800.57</v>
      </c>
      <c r="O80" s="83">
        <f t="shared" si="7"/>
        <v>800.57</v>
      </c>
      <c r="P80" s="48">
        <f>окт.14!E80</f>
        <v>800.57</v>
      </c>
      <c r="Q80" s="2"/>
      <c r="R80" s="2"/>
    </row>
    <row r="81" spans="1:18" x14ac:dyDescent="0.25">
      <c r="A81" s="7">
        <v>79036711018</v>
      </c>
      <c r="B81" s="2">
        <v>86</v>
      </c>
      <c r="C81" s="2" t="s">
        <v>56</v>
      </c>
      <c r="D81" s="2"/>
      <c r="E81" s="25">
        <f t="shared" si="4"/>
        <v>-2401.71</v>
      </c>
      <c r="F81" s="22">
        <f>апр.14!F81+май.14!F81+июн.14!F81+июл.14!F81+авг.14!F81+сен.14!F81+окт.14!F81</f>
        <v>3202.28</v>
      </c>
      <c r="G81" s="58">
        <f t="shared" si="5"/>
        <v>2401.71</v>
      </c>
      <c r="H81" s="22">
        <f>апр.14!E81</f>
        <v>800.57</v>
      </c>
      <c r="I81" s="22">
        <f>май.14!E81</f>
        <v>800.57</v>
      </c>
      <c r="J81" s="22">
        <f>июн.14!E81</f>
        <v>800.57</v>
      </c>
      <c r="K81" s="56">
        <f t="shared" si="6"/>
        <v>2401.71</v>
      </c>
      <c r="L81" s="48">
        <f>июл.14!E81</f>
        <v>800.57</v>
      </c>
      <c r="M81" s="48">
        <f>авг.14!E81</f>
        <v>800.57</v>
      </c>
      <c r="N81" s="48">
        <f>сен.14!E81</f>
        <v>800.57</v>
      </c>
      <c r="O81" s="83">
        <f t="shared" si="7"/>
        <v>800.57</v>
      </c>
      <c r="P81" s="48">
        <f>окт.14!E81</f>
        <v>800.57</v>
      </c>
      <c r="Q81" s="2"/>
      <c r="R81" s="2"/>
    </row>
    <row r="82" spans="1:18" x14ac:dyDescent="0.25">
      <c r="A82" s="7">
        <v>79261112070</v>
      </c>
      <c r="B82" s="2">
        <v>87</v>
      </c>
      <c r="C82" s="2" t="s">
        <v>57</v>
      </c>
      <c r="D82" s="2"/>
      <c r="E82" s="25">
        <f t="shared" si="4"/>
        <v>-5603.99</v>
      </c>
      <c r="F82" s="22">
        <f>апр.14!F82+май.14!F82+июн.14!F82+июл.14!F82+авг.14!F82+сен.14!F82+окт.14!F82</f>
        <v>0</v>
      </c>
      <c r="G82" s="58">
        <f t="shared" si="5"/>
        <v>2401.71</v>
      </c>
      <c r="H82" s="22">
        <f>апр.14!E82</f>
        <v>800.57</v>
      </c>
      <c r="I82" s="22">
        <f>май.14!E82</f>
        <v>800.57</v>
      </c>
      <c r="J82" s="22">
        <f>июн.14!E82</f>
        <v>800.57</v>
      </c>
      <c r="K82" s="56">
        <f t="shared" si="6"/>
        <v>2401.71</v>
      </c>
      <c r="L82" s="48">
        <f>июл.14!E82</f>
        <v>800.57</v>
      </c>
      <c r="M82" s="48">
        <f>авг.14!E82</f>
        <v>800.57</v>
      </c>
      <c r="N82" s="48">
        <f>сен.14!E82</f>
        <v>800.57</v>
      </c>
      <c r="O82" s="83">
        <f t="shared" si="7"/>
        <v>800.57</v>
      </c>
      <c r="P82" s="48">
        <f>окт.14!E82</f>
        <v>800.57</v>
      </c>
      <c r="Q82" s="2"/>
      <c r="R82" s="2"/>
    </row>
    <row r="83" spans="1:18" hidden="1" x14ac:dyDescent="0.25">
      <c r="A83" s="7">
        <v>79067753422</v>
      </c>
      <c r="B83" s="2">
        <v>88</v>
      </c>
      <c r="C83" s="2" t="s">
        <v>58</v>
      </c>
      <c r="D83" s="2"/>
      <c r="E83" s="25">
        <f t="shared" si="4"/>
        <v>0</v>
      </c>
      <c r="F83" s="22">
        <f>апр.14!F83+май.14!F83+июн.14!F83+июл.14!F83+авг.14!F83+сен.14!F83+окт.14!F83</f>
        <v>5603.99</v>
      </c>
      <c r="G83" s="58">
        <f t="shared" si="5"/>
        <v>2401.71</v>
      </c>
      <c r="H83" s="22">
        <f>апр.14!E83</f>
        <v>800.57</v>
      </c>
      <c r="I83" s="22">
        <f>май.14!E83</f>
        <v>800.57</v>
      </c>
      <c r="J83" s="22">
        <f>июн.14!E83</f>
        <v>800.57</v>
      </c>
      <c r="K83" s="56">
        <f t="shared" si="6"/>
        <v>2401.71</v>
      </c>
      <c r="L83" s="48">
        <f>июл.14!E83</f>
        <v>800.57</v>
      </c>
      <c r="M83" s="48">
        <f>авг.14!E83</f>
        <v>800.57</v>
      </c>
      <c r="N83" s="48">
        <f>сен.14!E83</f>
        <v>800.57</v>
      </c>
      <c r="O83" s="83">
        <f t="shared" si="7"/>
        <v>800.57</v>
      </c>
      <c r="P83" s="48">
        <f>окт.14!E83</f>
        <v>800.57</v>
      </c>
      <c r="Q83" s="2"/>
      <c r="R83" s="2"/>
    </row>
    <row r="84" spans="1:18" hidden="1" x14ac:dyDescent="0.25">
      <c r="A84" s="7">
        <v>79161852726</v>
      </c>
      <c r="B84" s="2">
        <v>89</v>
      </c>
      <c r="C84" s="2" t="s">
        <v>59</v>
      </c>
      <c r="D84" s="2"/>
      <c r="E84" s="25">
        <f t="shared" si="4"/>
        <v>0</v>
      </c>
      <c r="F84" s="22">
        <f>апр.14!F84+май.14!F84+июн.14!F84+июл.14!F84+авг.14!F84+сен.14!F84+окт.14!F84</f>
        <v>5603.9900000000007</v>
      </c>
      <c r="G84" s="58">
        <f t="shared" si="5"/>
        <v>2401.71</v>
      </c>
      <c r="H84" s="22">
        <f>апр.14!E84</f>
        <v>800.57</v>
      </c>
      <c r="I84" s="22">
        <f>май.14!E84</f>
        <v>800.57</v>
      </c>
      <c r="J84" s="22">
        <f>июн.14!E84</f>
        <v>800.57</v>
      </c>
      <c r="K84" s="56">
        <f t="shared" si="6"/>
        <v>2401.71</v>
      </c>
      <c r="L84" s="48">
        <f>июл.14!E84</f>
        <v>800.57</v>
      </c>
      <c r="M84" s="48">
        <f>авг.14!E84</f>
        <v>800.57</v>
      </c>
      <c r="N84" s="48">
        <f>сен.14!E84</f>
        <v>800.57</v>
      </c>
      <c r="O84" s="83">
        <f t="shared" si="7"/>
        <v>800.57</v>
      </c>
      <c r="P84" s="48">
        <f>окт.14!E84</f>
        <v>800.57</v>
      </c>
      <c r="Q84" s="2"/>
      <c r="R84" s="2"/>
    </row>
    <row r="85" spans="1:18" hidden="1" x14ac:dyDescent="0.25">
      <c r="A85" s="7">
        <v>79162768435</v>
      </c>
      <c r="B85" s="2">
        <v>90</v>
      </c>
      <c r="C85" s="2" t="s">
        <v>68</v>
      </c>
      <c r="D85" s="2"/>
      <c r="E85" s="25">
        <f t="shared" si="4"/>
        <v>1601.1399999999999</v>
      </c>
      <c r="F85" s="22">
        <f>апр.14!F85+май.14!F85+июн.14!F85+июл.14!F85+авг.14!F85+сен.14!F85+окт.14!F85</f>
        <v>7205.13</v>
      </c>
      <c r="G85" s="58">
        <f t="shared" si="5"/>
        <v>2401.71</v>
      </c>
      <c r="H85" s="22">
        <f>апр.14!E85</f>
        <v>800.57</v>
      </c>
      <c r="I85" s="22">
        <f>май.14!E85</f>
        <v>800.57</v>
      </c>
      <c r="J85" s="22">
        <f>июн.14!E85</f>
        <v>800.57</v>
      </c>
      <c r="K85" s="56">
        <f t="shared" si="6"/>
        <v>2401.71</v>
      </c>
      <c r="L85" s="48">
        <f>июл.14!E85</f>
        <v>800.57</v>
      </c>
      <c r="M85" s="48">
        <f>авг.14!E85</f>
        <v>800.57</v>
      </c>
      <c r="N85" s="48">
        <f>сен.14!E85</f>
        <v>800.57</v>
      </c>
      <c r="O85" s="83">
        <f t="shared" si="7"/>
        <v>800.57</v>
      </c>
      <c r="P85" s="48">
        <f>окт.14!E85</f>
        <v>800.57</v>
      </c>
      <c r="Q85" s="2"/>
      <c r="R85" s="2"/>
    </row>
    <row r="86" spans="1:18" x14ac:dyDescent="0.25">
      <c r="A86" s="7">
        <v>79161483072</v>
      </c>
      <c r="B86" s="2">
        <v>91</v>
      </c>
      <c r="C86" s="2" t="s">
        <v>60</v>
      </c>
      <c r="D86" s="2"/>
      <c r="E86" s="25">
        <f t="shared" si="4"/>
        <v>-4002.85</v>
      </c>
      <c r="F86" s="22">
        <f>апр.14!F86+май.14!F86+июн.14!F86+июл.14!F86+авг.14!F86+сен.14!F86+окт.14!F86</f>
        <v>1601.14</v>
      </c>
      <c r="G86" s="58">
        <f t="shared" si="5"/>
        <v>2401.71</v>
      </c>
      <c r="H86" s="22">
        <f>апр.14!E86</f>
        <v>800.57</v>
      </c>
      <c r="I86" s="22">
        <f>май.14!E86</f>
        <v>800.57</v>
      </c>
      <c r="J86" s="22">
        <f>июн.14!E86</f>
        <v>800.57</v>
      </c>
      <c r="K86" s="56">
        <f t="shared" si="6"/>
        <v>2401.71</v>
      </c>
      <c r="L86" s="48">
        <f>июл.14!E86</f>
        <v>800.57</v>
      </c>
      <c r="M86" s="48">
        <f>авг.14!E86</f>
        <v>800.57</v>
      </c>
      <c r="N86" s="48">
        <f>сен.14!E86</f>
        <v>800.57</v>
      </c>
      <c r="O86" s="83">
        <f t="shared" si="7"/>
        <v>800.57</v>
      </c>
      <c r="P86" s="48">
        <f>окт.14!E86</f>
        <v>800.57</v>
      </c>
      <c r="Q86" s="2"/>
      <c r="R86" s="2"/>
    </row>
    <row r="87" spans="1:18" x14ac:dyDescent="0.25">
      <c r="A87" s="7">
        <v>79032440385</v>
      </c>
      <c r="B87" s="2">
        <v>92</v>
      </c>
      <c r="C87" s="2" t="s">
        <v>61</v>
      </c>
      <c r="D87" s="2"/>
      <c r="E87" s="25">
        <f t="shared" si="4"/>
        <v>-1601.1399999999999</v>
      </c>
      <c r="F87" s="22">
        <f>апр.14!F87+май.14!F87+июн.14!F87+июл.14!F87+авг.14!F87+сен.14!F87+окт.14!F87</f>
        <v>4002.8500000000004</v>
      </c>
      <c r="G87" s="58">
        <f t="shared" si="5"/>
        <v>2401.71</v>
      </c>
      <c r="H87" s="22">
        <f>апр.14!E87</f>
        <v>800.57</v>
      </c>
      <c r="I87" s="22">
        <f>май.14!E87</f>
        <v>800.57</v>
      </c>
      <c r="J87" s="22">
        <f>июн.14!E87</f>
        <v>800.57</v>
      </c>
      <c r="K87" s="56">
        <f t="shared" si="6"/>
        <v>2401.71</v>
      </c>
      <c r="L87" s="48">
        <f>июл.14!E87</f>
        <v>800.57</v>
      </c>
      <c r="M87" s="48">
        <f>авг.14!E87</f>
        <v>800.57</v>
      </c>
      <c r="N87" s="48">
        <f>сен.14!E87</f>
        <v>800.57</v>
      </c>
      <c r="O87" s="83">
        <f t="shared" si="7"/>
        <v>800.57</v>
      </c>
      <c r="P87" s="48">
        <f>окт.14!E87</f>
        <v>800.57</v>
      </c>
      <c r="Q87" s="2"/>
      <c r="R87" s="2"/>
    </row>
    <row r="88" spans="1:18" x14ac:dyDescent="0.25">
      <c r="A88" s="10"/>
      <c r="B88" s="2">
        <v>93</v>
      </c>
      <c r="C88" s="2" t="s">
        <v>69</v>
      </c>
      <c r="D88" s="2"/>
      <c r="E88" s="25">
        <f t="shared" si="4"/>
        <v>-603.99000000000012</v>
      </c>
      <c r="F88" s="22">
        <f>апр.14!F88+май.14!F88+июн.14!F88+июл.14!F88+авг.14!F88+сен.14!F88+окт.14!F88</f>
        <v>5000</v>
      </c>
      <c r="G88" s="58">
        <f t="shared" si="5"/>
        <v>2401.71</v>
      </c>
      <c r="H88" s="22">
        <f>апр.14!E88</f>
        <v>800.57</v>
      </c>
      <c r="I88" s="22">
        <f>май.14!E88</f>
        <v>800.57</v>
      </c>
      <c r="J88" s="22">
        <f>июн.14!E88</f>
        <v>800.57</v>
      </c>
      <c r="K88" s="56">
        <f t="shared" si="6"/>
        <v>2401.71</v>
      </c>
      <c r="L88" s="48">
        <f>июл.14!E88</f>
        <v>800.57</v>
      </c>
      <c r="M88" s="48">
        <f>авг.14!E88</f>
        <v>800.57</v>
      </c>
      <c r="N88" s="48">
        <f>сен.14!E88</f>
        <v>800.57</v>
      </c>
      <c r="O88" s="83">
        <f t="shared" si="7"/>
        <v>800.57</v>
      </c>
      <c r="P88" s="48">
        <f>окт.14!E88</f>
        <v>800.57</v>
      </c>
      <c r="Q88" s="2"/>
      <c r="R88" s="2"/>
    </row>
    <row r="89" spans="1:18" x14ac:dyDescent="0.25">
      <c r="A89" s="7">
        <v>79169119101</v>
      </c>
      <c r="B89" s="2">
        <v>94</v>
      </c>
      <c r="C89" s="2" t="s">
        <v>70</v>
      </c>
      <c r="D89" s="2"/>
      <c r="E89" s="25">
        <f t="shared" si="4"/>
        <v>-800.57</v>
      </c>
      <c r="F89" s="22">
        <f>апр.14!F89+май.14!F89+июн.14!F89+июл.14!F89+авг.14!F89+сен.14!F89+окт.14!F89</f>
        <v>4803.42</v>
      </c>
      <c r="G89" s="58">
        <f t="shared" si="5"/>
        <v>2401.71</v>
      </c>
      <c r="H89" s="22">
        <f>апр.14!E89</f>
        <v>800.57</v>
      </c>
      <c r="I89" s="22">
        <f>май.14!E89</f>
        <v>800.57</v>
      </c>
      <c r="J89" s="22">
        <f>июн.14!E89</f>
        <v>800.57</v>
      </c>
      <c r="K89" s="56">
        <f t="shared" si="6"/>
        <v>2401.71</v>
      </c>
      <c r="L89" s="48">
        <f>июл.14!E89</f>
        <v>800.57</v>
      </c>
      <c r="M89" s="48">
        <f>авг.14!E89</f>
        <v>800.57</v>
      </c>
      <c r="N89" s="48">
        <f>сен.14!E89</f>
        <v>800.57</v>
      </c>
      <c r="O89" s="83">
        <f t="shared" si="7"/>
        <v>800.57</v>
      </c>
      <c r="P89" s="48">
        <f>окт.14!E89</f>
        <v>800.57</v>
      </c>
      <c r="Q89" s="2"/>
      <c r="R89" s="2"/>
    </row>
    <row r="90" spans="1:18" x14ac:dyDescent="0.25">
      <c r="A90" s="8"/>
      <c r="B90" s="2">
        <v>95</v>
      </c>
      <c r="C90" s="2" t="s">
        <v>71</v>
      </c>
      <c r="D90" s="2"/>
      <c r="E90" s="25">
        <f t="shared" si="4"/>
        <v>-800.57</v>
      </c>
      <c r="F90" s="22">
        <f>апр.14!F90+май.14!F90+июн.14!F90+июл.14!F90+авг.14!F90+сен.14!F90+окт.14!F90</f>
        <v>4803.42</v>
      </c>
      <c r="G90" s="58">
        <f t="shared" si="5"/>
        <v>2401.71</v>
      </c>
      <c r="H90" s="22">
        <f>апр.14!E90</f>
        <v>800.57</v>
      </c>
      <c r="I90" s="22">
        <f>май.14!E90</f>
        <v>800.57</v>
      </c>
      <c r="J90" s="22">
        <f>июн.14!E90</f>
        <v>800.57</v>
      </c>
      <c r="K90" s="56">
        <f t="shared" si="6"/>
        <v>2401.71</v>
      </c>
      <c r="L90" s="48">
        <f>июл.14!E90</f>
        <v>800.57</v>
      </c>
      <c r="M90" s="48">
        <f>авг.14!E90</f>
        <v>800.57</v>
      </c>
      <c r="N90" s="48">
        <f>сен.14!E90</f>
        <v>800.57</v>
      </c>
      <c r="O90" s="83">
        <f t="shared" si="7"/>
        <v>800.57</v>
      </c>
      <c r="P90" s="48">
        <f>окт.14!E90</f>
        <v>800.57</v>
      </c>
      <c r="Q90" s="2"/>
      <c r="R90" s="2"/>
    </row>
    <row r="91" spans="1:18" x14ac:dyDescent="0.25">
      <c r="A91" s="8"/>
      <c r="B91" s="2">
        <v>96</v>
      </c>
      <c r="C91" s="2" t="s">
        <v>72</v>
      </c>
      <c r="D91" s="2"/>
      <c r="E91" s="25">
        <f t="shared" si="4"/>
        <v>-5603.99</v>
      </c>
      <c r="F91" s="22">
        <f>апр.14!F91+май.14!F91+июн.14!F91+июл.14!F91+авг.14!F91+сен.14!F91+окт.14!F91</f>
        <v>0</v>
      </c>
      <c r="G91" s="58">
        <f t="shared" si="5"/>
        <v>2401.71</v>
      </c>
      <c r="H91" s="22">
        <f>апр.14!E91</f>
        <v>800.57</v>
      </c>
      <c r="I91" s="22">
        <f>май.14!E91</f>
        <v>800.57</v>
      </c>
      <c r="J91" s="22">
        <f>июн.14!E91</f>
        <v>800.57</v>
      </c>
      <c r="K91" s="56">
        <f t="shared" si="6"/>
        <v>2401.71</v>
      </c>
      <c r="L91" s="48">
        <f>июл.14!E91</f>
        <v>800.57</v>
      </c>
      <c r="M91" s="48">
        <f>авг.14!E91</f>
        <v>800.57</v>
      </c>
      <c r="N91" s="48">
        <f>сен.14!E91</f>
        <v>800.57</v>
      </c>
      <c r="O91" s="83">
        <f t="shared" si="7"/>
        <v>800.57</v>
      </c>
      <c r="P91" s="48">
        <f>окт.14!E91</f>
        <v>800.57</v>
      </c>
      <c r="Q91" s="2"/>
      <c r="R91" s="2"/>
    </row>
    <row r="92" spans="1:18" hidden="1" x14ac:dyDescent="0.25">
      <c r="A92" s="8"/>
      <c r="B92" s="2">
        <v>97</v>
      </c>
      <c r="C92" s="2"/>
      <c r="D92" s="2"/>
      <c r="E92" s="25">
        <f t="shared" si="4"/>
        <v>0</v>
      </c>
      <c r="F92" s="22">
        <f>апр.14!F92+май.14!F92+июн.14!F92+июл.14!F92+авг.14!F92+сен.14!F92+окт.14!F92</f>
        <v>0</v>
      </c>
      <c r="G92" s="58">
        <f t="shared" si="5"/>
        <v>0</v>
      </c>
      <c r="H92" s="22">
        <f>апр.14!E92</f>
        <v>0</v>
      </c>
      <c r="I92" s="22">
        <f>май.14!E92</f>
        <v>0</v>
      </c>
      <c r="J92" s="22">
        <f>июн.14!E92</f>
        <v>0</v>
      </c>
      <c r="K92" s="56">
        <f t="shared" si="6"/>
        <v>0</v>
      </c>
      <c r="L92" s="48">
        <f>июл.14!E92</f>
        <v>0</v>
      </c>
      <c r="M92" s="48">
        <f>авг.14!E92</f>
        <v>0</v>
      </c>
      <c r="N92" s="48">
        <f>сен.14!E92</f>
        <v>0</v>
      </c>
      <c r="O92" s="83">
        <f t="shared" si="7"/>
        <v>0</v>
      </c>
      <c r="P92" s="48">
        <f>окт.14!E92</f>
        <v>0</v>
      </c>
      <c r="Q92" s="2"/>
      <c r="R92" s="2"/>
    </row>
    <row r="93" spans="1:18" hidden="1" x14ac:dyDescent="0.25">
      <c r="A93" s="8"/>
      <c r="B93" s="2">
        <v>98</v>
      </c>
      <c r="C93" s="2"/>
      <c r="D93" s="2"/>
      <c r="E93" s="25">
        <f t="shared" si="4"/>
        <v>0</v>
      </c>
      <c r="F93" s="22">
        <f>апр.14!F93+май.14!F93+июн.14!F93+июл.14!F93+авг.14!F93+сен.14!F93+окт.14!F93</f>
        <v>0</v>
      </c>
      <c r="G93" s="58">
        <f t="shared" si="5"/>
        <v>0</v>
      </c>
      <c r="H93" s="22">
        <f>апр.14!E93</f>
        <v>0</v>
      </c>
      <c r="I93" s="22">
        <f>май.14!E93</f>
        <v>0</v>
      </c>
      <c r="J93" s="22">
        <f>июн.14!E93</f>
        <v>0</v>
      </c>
      <c r="K93" s="56">
        <f t="shared" si="6"/>
        <v>0</v>
      </c>
      <c r="L93" s="48">
        <f>июл.14!E93</f>
        <v>0</v>
      </c>
      <c r="M93" s="48">
        <f>авг.14!E93</f>
        <v>0</v>
      </c>
      <c r="N93" s="48">
        <f>сен.14!E93</f>
        <v>0</v>
      </c>
      <c r="O93" s="83">
        <f t="shared" si="7"/>
        <v>0</v>
      </c>
      <c r="P93" s="48">
        <f>окт.14!E93</f>
        <v>0</v>
      </c>
      <c r="Q93" s="2"/>
      <c r="R93" s="2"/>
    </row>
    <row r="94" spans="1:18" hidden="1" x14ac:dyDescent="0.25">
      <c r="A94" s="8"/>
      <c r="B94" s="2">
        <v>99</v>
      </c>
      <c r="C94" s="2"/>
      <c r="D94" s="2"/>
      <c r="E94" s="25">
        <f t="shared" si="4"/>
        <v>0</v>
      </c>
      <c r="F94" s="22">
        <f>апр.14!F94+май.14!F94+июн.14!F94+июл.14!F94+авг.14!F94+сен.14!F94+окт.14!F94</f>
        <v>0</v>
      </c>
      <c r="G94" s="58">
        <f t="shared" si="5"/>
        <v>0</v>
      </c>
      <c r="H94" s="22">
        <f>апр.14!E94</f>
        <v>0</v>
      </c>
      <c r="I94" s="22">
        <f>май.14!E94</f>
        <v>0</v>
      </c>
      <c r="J94" s="22">
        <f>июн.14!E94</f>
        <v>0</v>
      </c>
      <c r="K94" s="56">
        <f t="shared" si="6"/>
        <v>0</v>
      </c>
      <c r="L94" s="48">
        <f>июл.14!E94</f>
        <v>0</v>
      </c>
      <c r="M94" s="48">
        <f>авг.14!E94</f>
        <v>0</v>
      </c>
      <c r="N94" s="48">
        <f>сен.14!E94</f>
        <v>0</v>
      </c>
      <c r="O94" s="83">
        <f t="shared" si="7"/>
        <v>0</v>
      </c>
      <c r="P94" s="48">
        <f>окт.14!E94</f>
        <v>0</v>
      </c>
      <c r="Q94" s="2"/>
      <c r="R94" s="2"/>
    </row>
    <row r="95" spans="1:18" hidden="1" x14ac:dyDescent="0.25">
      <c r="A95" s="8"/>
      <c r="B95" s="2">
        <v>100</v>
      </c>
      <c r="C95" s="2"/>
      <c r="D95" s="2"/>
      <c r="E95" s="25">
        <f t="shared" si="4"/>
        <v>0</v>
      </c>
      <c r="F95" s="22">
        <f>апр.14!F95+май.14!F95+июн.14!F95+июл.14!F95+авг.14!F95+сен.14!F95+окт.14!F95</f>
        <v>0</v>
      </c>
      <c r="G95" s="58">
        <f t="shared" si="5"/>
        <v>0</v>
      </c>
      <c r="H95" s="22">
        <f>апр.14!E95</f>
        <v>0</v>
      </c>
      <c r="I95" s="22">
        <f>май.14!E95</f>
        <v>0</v>
      </c>
      <c r="J95" s="22">
        <f>июн.14!E95</f>
        <v>0</v>
      </c>
      <c r="K95" s="56">
        <f t="shared" si="6"/>
        <v>0</v>
      </c>
      <c r="L95" s="48">
        <f>июл.14!E95</f>
        <v>0</v>
      </c>
      <c r="M95" s="48">
        <f>авг.14!E95</f>
        <v>0</v>
      </c>
      <c r="N95" s="48">
        <f>сен.14!E95</f>
        <v>0</v>
      </c>
      <c r="O95" s="83">
        <f t="shared" si="7"/>
        <v>0</v>
      </c>
      <c r="P95" s="48">
        <f>окт.14!E95</f>
        <v>0</v>
      </c>
      <c r="Q95" s="2"/>
      <c r="R95" s="2"/>
    </row>
    <row r="96" spans="1:18" hidden="1" x14ac:dyDescent="0.25">
      <c r="A96" s="6"/>
      <c r="B96" s="2">
        <v>101</v>
      </c>
      <c r="C96" s="2" t="s">
        <v>73</v>
      </c>
      <c r="D96" s="2"/>
      <c r="E96" s="25">
        <f t="shared" si="4"/>
        <v>2396.0099999999998</v>
      </c>
      <c r="F96" s="22">
        <f>апр.14!F96+май.14!F96+июн.14!F96+июл.14!F96+авг.14!F96+сен.14!F96+окт.14!F96</f>
        <v>8000</v>
      </c>
      <c r="G96" s="58">
        <f t="shared" si="5"/>
        <v>2401.71</v>
      </c>
      <c r="H96" s="22">
        <f>апр.14!E96</f>
        <v>800.57</v>
      </c>
      <c r="I96" s="22">
        <f>май.14!E96</f>
        <v>800.57</v>
      </c>
      <c r="J96" s="22">
        <f>июн.14!E96</f>
        <v>800.57</v>
      </c>
      <c r="K96" s="56">
        <f t="shared" si="6"/>
        <v>2401.71</v>
      </c>
      <c r="L96" s="48">
        <f>июл.14!E96</f>
        <v>800.57</v>
      </c>
      <c r="M96" s="48">
        <f>авг.14!E96</f>
        <v>800.57</v>
      </c>
      <c r="N96" s="48">
        <f>сен.14!E96</f>
        <v>800.57</v>
      </c>
      <c r="O96" s="83">
        <f t="shared" si="7"/>
        <v>800.57</v>
      </c>
      <c r="P96" s="48">
        <f>окт.14!E96</f>
        <v>800.57</v>
      </c>
      <c r="Q96" s="2"/>
      <c r="R96" s="2"/>
    </row>
    <row r="97" spans="1:18" hidden="1" x14ac:dyDescent="0.25">
      <c r="A97" s="6"/>
      <c r="B97" s="2">
        <v>102</v>
      </c>
      <c r="C97" s="2"/>
      <c r="D97" s="2"/>
      <c r="E97" s="25">
        <f t="shared" si="4"/>
        <v>0</v>
      </c>
      <c r="F97" s="22">
        <f>апр.14!F97+май.14!F97+июн.14!F97+июл.14!F97+авг.14!F97+сен.14!F97+окт.14!F97</f>
        <v>0</v>
      </c>
      <c r="G97" s="58">
        <f t="shared" si="5"/>
        <v>0</v>
      </c>
      <c r="H97" s="22">
        <f>апр.14!E97</f>
        <v>0</v>
      </c>
      <c r="I97" s="22">
        <f>май.14!E97</f>
        <v>0</v>
      </c>
      <c r="J97" s="22">
        <f>июн.14!E97</f>
        <v>0</v>
      </c>
      <c r="K97" s="56">
        <f t="shared" si="6"/>
        <v>0</v>
      </c>
      <c r="L97" s="48">
        <f>июл.14!E97</f>
        <v>0</v>
      </c>
      <c r="M97" s="48">
        <f>авг.14!E97</f>
        <v>0</v>
      </c>
      <c r="N97" s="48">
        <f>сен.14!E97</f>
        <v>0</v>
      </c>
      <c r="O97" s="83">
        <f t="shared" si="7"/>
        <v>0</v>
      </c>
      <c r="P97" s="48">
        <f>окт.14!E97</f>
        <v>0</v>
      </c>
      <c r="Q97" s="2"/>
      <c r="R97" s="2"/>
    </row>
    <row r="98" spans="1:18" hidden="1" x14ac:dyDescent="0.25">
      <c r="A98" s="6"/>
      <c r="B98" s="2">
        <v>103</v>
      </c>
      <c r="C98" s="2"/>
      <c r="D98" s="2"/>
      <c r="E98" s="25">
        <f t="shared" si="4"/>
        <v>0</v>
      </c>
      <c r="F98" s="22">
        <f>апр.14!F98+май.14!F98+июн.14!F98+июл.14!F98+авг.14!F98+сен.14!F98+окт.14!F98</f>
        <v>0</v>
      </c>
      <c r="G98" s="58">
        <f t="shared" si="5"/>
        <v>0</v>
      </c>
      <c r="H98" s="22">
        <f>апр.14!E98</f>
        <v>0</v>
      </c>
      <c r="I98" s="22">
        <f>май.14!E98</f>
        <v>0</v>
      </c>
      <c r="J98" s="22">
        <f>июн.14!E98</f>
        <v>0</v>
      </c>
      <c r="K98" s="56">
        <f t="shared" si="6"/>
        <v>0</v>
      </c>
      <c r="L98" s="48">
        <f>июл.14!E98</f>
        <v>0</v>
      </c>
      <c r="M98" s="48">
        <f>авг.14!E98</f>
        <v>0</v>
      </c>
      <c r="N98" s="48">
        <f>сен.14!E98</f>
        <v>0</v>
      </c>
      <c r="O98" s="83">
        <f t="shared" si="7"/>
        <v>0</v>
      </c>
      <c r="P98" s="48">
        <f>окт.14!E98</f>
        <v>0</v>
      </c>
      <c r="Q98" s="2"/>
      <c r="R98" s="2"/>
    </row>
    <row r="99" spans="1:18" x14ac:dyDescent="0.25">
      <c r="A99" s="7">
        <v>79162789883</v>
      </c>
      <c r="B99" s="2">
        <v>104</v>
      </c>
      <c r="C99" s="2" t="s">
        <v>62</v>
      </c>
      <c r="D99" s="2"/>
      <c r="E99" s="25">
        <f t="shared" si="4"/>
        <v>-1601.1399999999999</v>
      </c>
      <c r="F99" s="22">
        <f>апр.14!F99+май.14!F99+июн.14!F99+июл.14!F99+авг.14!F99+сен.14!F99+окт.14!F99</f>
        <v>4002.8500000000004</v>
      </c>
      <c r="G99" s="58">
        <f t="shared" si="5"/>
        <v>2401.71</v>
      </c>
      <c r="H99" s="22">
        <f>апр.14!E99</f>
        <v>800.57</v>
      </c>
      <c r="I99" s="22">
        <f>май.14!E99</f>
        <v>800.57</v>
      </c>
      <c r="J99" s="22">
        <f>июн.14!E99</f>
        <v>800.57</v>
      </c>
      <c r="K99" s="56">
        <f t="shared" si="6"/>
        <v>2401.71</v>
      </c>
      <c r="L99" s="48">
        <f>июл.14!E99</f>
        <v>800.57</v>
      </c>
      <c r="M99" s="48">
        <f>авг.14!E99</f>
        <v>800.57</v>
      </c>
      <c r="N99" s="48">
        <f>сен.14!E99</f>
        <v>800.57</v>
      </c>
      <c r="O99" s="83">
        <f t="shared" si="7"/>
        <v>800.57</v>
      </c>
      <c r="P99" s="48">
        <f>окт.14!E99</f>
        <v>800.57</v>
      </c>
      <c r="Q99" s="2"/>
      <c r="R99" s="2"/>
    </row>
    <row r="100" spans="1:18" hidden="1" x14ac:dyDescent="0.25">
      <c r="A100" s="7"/>
      <c r="B100" s="2">
        <v>105</v>
      </c>
      <c r="C100" s="2"/>
      <c r="D100" s="2"/>
      <c r="E100" s="25">
        <f t="shared" si="4"/>
        <v>0</v>
      </c>
      <c r="F100" s="22">
        <f>апр.14!F100+май.14!F100+июн.14!F100+июл.14!F100+авг.14!F100+сен.14!F100+окт.14!F100</f>
        <v>0</v>
      </c>
      <c r="G100" s="58">
        <f t="shared" si="5"/>
        <v>0</v>
      </c>
      <c r="H100" s="22">
        <f>апр.14!E100</f>
        <v>0</v>
      </c>
      <c r="I100" s="22">
        <f>май.14!E100</f>
        <v>0</v>
      </c>
      <c r="J100" s="22">
        <f>июн.14!E100</f>
        <v>0</v>
      </c>
      <c r="K100" s="56">
        <f t="shared" si="6"/>
        <v>0</v>
      </c>
      <c r="L100" s="48">
        <f>июл.14!E100</f>
        <v>0</v>
      </c>
      <c r="M100" s="48">
        <f>авг.14!E100</f>
        <v>0</v>
      </c>
      <c r="N100" s="48">
        <f>сен.14!E100</f>
        <v>0</v>
      </c>
      <c r="O100" s="83">
        <f t="shared" si="7"/>
        <v>0</v>
      </c>
      <c r="P100" s="48">
        <f>окт.14!E100</f>
        <v>0</v>
      </c>
      <c r="Q100" s="2"/>
      <c r="R100" s="2"/>
    </row>
    <row r="101" spans="1:18" hidden="1" x14ac:dyDescent="0.25">
      <c r="A101" s="7"/>
      <c r="B101" s="2">
        <v>106</v>
      </c>
      <c r="C101" s="2"/>
      <c r="D101" s="2"/>
      <c r="E101" s="25">
        <f t="shared" si="4"/>
        <v>0</v>
      </c>
      <c r="F101" s="22">
        <f>апр.14!F101+май.14!F101+июн.14!F101+июл.14!F101+авг.14!F101+сен.14!F101+окт.14!F101</f>
        <v>0</v>
      </c>
      <c r="G101" s="58">
        <f t="shared" si="5"/>
        <v>0</v>
      </c>
      <c r="H101" s="22">
        <f>апр.14!E101</f>
        <v>0</v>
      </c>
      <c r="I101" s="22">
        <f>май.14!E101</f>
        <v>0</v>
      </c>
      <c r="J101" s="22">
        <f>июн.14!E101</f>
        <v>0</v>
      </c>
      <c r="K101" s="56">
        <f t="shared" si="6"/>
        <v>0</v>
      </c>
      <c r="L101" s="48">
        <f>июл.14!E101</f>
        <v>0</v>
      </c>
      <c r="M101" s="48">
        <f>авг.14!E101</f>
        <v>0</v>
      </c>
      <c r="N101" s="48">
        <f>сен.14!E101</f>
        <v>0</v>
      </c>
      <c r="O101" s="83">
        <f t="shared" si="7"/>
        <v>0</v>
      </c>
      <c r="P101" s="48">
        <f>окт.14!E101</f>
        <v>0</v>
      </c>
      <c r="Q101" s="2"/>
      <c r="R101" s="2"/>
    </row>
    <row r="102" spans="1:18" hidden="1" x14ac:dyDescent="0.25">
      <c r="A102" s="7"/>
      <c r="B102" s="2">
        <v>107</v>
      </c>
      <c r="C102" s="2"/>
      <c r="D102" s="2"/>
      <c r="E102" s="25">
        <f t="shared" si="4"/>
        <v>0</v>
      </c>
      <c r="F102" s="22">
        <f>апр.14!F102+май.14!F102+июн.14!F102+июл.14!F102+авг.14!F102+сен.14!F102+окт.14!F102</f>
        <v>0</v>
      </c>
      <c r="G102" s="58">
        <f t="shared" si="5"/>
        <v>0</v>
      </c>
      <c r="H102" s="22">
        <f>апр.14!E102</f>
        <v>0</v>
      </c>
      <c r="I102" s="22">
        <f>май.14!E102</f>
        <v>0</v>
      </c>
      <c r="J102" s="22">
        <f>июн.14!E102</f>
        <v>0</v>
      </c>
      <c r="K102" s="56">
        <f t="shared" si="6"/>
        <v>0</v>
      </c>
      <c r="L102" s="48">
        <f>июл.14!E102</f>
        <v>0</v>
      </c>
      <c r="M102" s="48">
        <f>авг.14!E102</f>
        <v>0</v>
      </c>
      <c r="N102" s="48">
        <f>сен.14!E102</f>
        <v>0</v>
      </c>
      <c r="O102" s="83">
        <f t="shared" si="7"/>
        <v>0</v>
      </c>
      <c r="P102" s="48">
        <f>окт.14!E102</f>
        <v>0</v>
      </c>
      <c r="Q102" s="2"/>
      <c r="R102" s="2"/>
    </row>
    <row r="103" spans="1:18" hidden="1" x14ac:dyDescent="0.25">
      <c r="A103" s="7"/>
      <c r="B103" s="2">
        <v>108</v>
      </c>
      <c r="C103" s="2"/>
      <c r="D103" s="2"/>
      <c r="E103" s="25">
        <f t="shared" si="4"/>
        <v>0</v>
      </c>
      <c r="F103" s="22">
        <f>апр.14!F103+май.14!F103+июн.14!F103+июл.14!F103+авг.14!F103+сен.14!F103+окт.14!F103</f>
        <v>0</v>
      </c>
      <c r="G103" s="58">
        <f t="shared" si="5"/>
        <v>0</v>
      </c>
      <c r="H103" s="22">
        <f>апр.14!E103</f>
        <v>0</v>
      </c>
      <c r="I103" s="22">
        <f>май.14!E103</f>
        <v>0</v>
      </c>
      <c r="J103" s="22">
        <f>июн.14!E103</f>
        <v>0</v>
      </c>
      <c r="K103" s="56">
        <f t="shared" si="6"/>
        <v>0</v>
      </c>
      <c r="L103" s="48">
        <f>июл.14!E103</f>
        <v>0</v>
      </c>
      <c r="M103" s="48">
        <f>авг.14!E103</f>
        <v>0</v>
      </c>
      <c r="N103" s="48">
        <f>сен.14!E103</f>
        <v>0</v>
      </c>
      <c r="O103" s="83">
        <f t="shared" si="7"/>
        <v>0</v>
      </c>
      <c r="P103" s="48">
        <f>окт.14!E103</f>
        <v>0</v>
      </c>
      <c r="Q103" s="2"/>
      <c r="R103" s="2"/>
    </row>
    <row r="104" spans="1:18" hidden="1" x14ac:dyDescent="0.25">
      <c r="A104" s="7"/>
      <c r="B104" s="2">
        <v>109</v>
      </c>
      <c r="C104" s="2"/>
      <c r="D104" s="2"/>
      <c r="E104" s="25">
        <f t="shared" si="4"/>
        <v>0</v>
      </c>
      <c r="F104" s="22">
        <f>апр.14!F104+май.14!F104+июн.14!F104+июл.14!F104+авг.14!F104+сен.14!F104+окт.14!F104</f>
        <v>0</v>
      </c>
      <c r="G104" s="58">
        <f t="shared" si="5"/>
        <v>0</v>
      </c>
      <c r="H104" s="22">
        <f>апр.14!E104</f>
        <v>0</v>
      </c>
      <c r="I104" s="22">
        <f>май.14!E104</f>
        <v>0</v>
      </c>
      <c r="J104" s="22">
        <f>июн.14!E104</f>
        <v>0</v>
      </c>
      <c r="K104" s="56">
        <f t="shared" si="6"/>
        <v>0</v>
      </c>
      <c r="L104" s="48">
        <f>июл.14!E104</f>
        <v>0</v>
      </c>
      <c r="M104" s="48">
        <f>авг.14!E104</f>
        <v>0</v>
      </c>
      <c r="N104" s="48">
        <f>сен.14!E104</f>
        <v>0</v>
      </c>
      <c r="O104" s="83">
        <f t="shared" si="7"/>
        <v>0</v>
      </c>
      <c r="P104" s="48">
        <f>окт.14!E104</f>
        <v>0</v>
      </c>
      <c r="Q104" s="2"/>
      <c r="R104" s="2"/>
    </row>
    <row r="105" spans="1:18" x14ac:dyDescent="0.25">
      <c r="A105" s="11"/>
      <c r="B105" s="2">
        <v>110</v>
      </c>
      <c r="C105" s="2" t="s">
        <v>74</v>
      </c>
      <c r="D105" s="2"/>
      <c r="E105" s="25">
        <f t="shared" si="4"/>
        <v>-5603.99</v>
      </c>
      <c r="F105" s="22">
        <f>апр.14!F105+май.14!F105+июн.14!F105+июл.14!F105+авг.14!F105+сен.14!F105+окт.14!F105</f>
        <v>0</v>
      </c>
      <c r="G105" s="58">
        <f t="shared" si="5"/>
        <v>2401.71</v>
      </c>
      <c r="H105" s="22">
        <f>апр.14!E105</f>
        <v>800.57</v>
      </c>
      <c r="I105" s="22">
        <f>май.14!E105</f>
        <v>800.57</v>
      </c>
      <c r="J105" s="22">
        <f>июн.14!E105</f>
        <v>800.57</v>
      </c>
      <c r="K105" s="56">
        <f t="shared" si="6"/>
        <v>2401.71</v>
      </c>
      <c r="L105" s="48">
        <f>июл.14!E105</f>
        <v>800.57</v>
      </c>
      <c r="M105" s="48">
        <f>авг.14!E105</f>
        <v>800.57</v>
      </c>
      <c r="N105" s="48">
        <f>сен.14!E105</f>
        <v>800.57</v>
      </c>
      <c r="O105" s="83">
        <f t="shared" si="7"/>
        <v>800.57</v>
      </c>
      <c r="P105" s="48">
        <f>окт.14!E105</f>
        <v>800.57</v>
      </c>
      <c r="Q105" s="2"/>
      <c r="R105" s="2"/>
    </row>
    <row r="106" spans="1:18" hidden="1" x14ac:dyDescent="0.25">
      <c r="A106" s="11"/>
      <c r="B106" s="2">
        <v>111</v>
      </c>
      <c r="C106" s="2"/>
      <c r="D106" s="2"/>
      <c r="E106" s="25">
        <f t="shared" si="4"/>
        <v>0</v>
      </c>
      <c r="F106" s="22">
        <f>апр.14!F106+май.14!F106+июн.14!F106+июл.14!F106+авг.14!F106+сен.14!F106+окт.14!F106</f>
        <v>0</v>
      </c>
      <c r="G106" s="58">
        <f t="shared" si="5"/>
        <v>0</v>
      </c>
      <c r="H106" s="22">
        <f>апр.14!E106</f>
        <v>0</v>
      </c>
      <c r="I106" s="22">
        <f>май.14!E106</f>
        <v>0</v>
      </c>
      <c r="J106" s="22">
        <f>июн.14!E106</f>
        <v>0</v>
      </c>
      <c r="K106" s="56">
        <f t="shared" si="6"/>
        <v>0</v>
      </c>
      <c r="L106" s="48">
        <f>июл.14!E106</f>
        <v>0</v>
      </c>
      <c r="M106" s="48">
        <f>авг.14!E106</f>
        <v>0</v>
      </c>
      <c r="N106" s="48">
        <f>сен.14!E106</f>
        <v>0</v>
      </c>
      <c r="O106" s="83">
        <f t="shared" si="7"/>
        <v>0</v>
      </c>
      <c r="P106" s="48">
        <f>окт.14!E106</f>
        <v>0</v>
      </c>
      <c r="Q106" s="2"/>
      <c r="R106" s="2"/>
    </row>
    <row r="107" spans="1:18" hidden="1" x14ac:dyDescent="0.25">
      <c r="A107" s="11"/>
      <c r="B107" s="2">
        <v>112</v>
      </c>
      <c r="C107" s="2"/>
      <c r="D107" s="2"/>
      <c r="E107" s="25">
        <f t="shared" si="4"/>
        <v>0</v>
      </c>
      <c r="F107" s="22">
        <f>апр.14!F107+май.14!F107+июн.14!F107+июл.14!F107+авг.14!F107+сен.14!F107+окт.14!F107</f>
        <v>0</v>
      </c>
      <c r="G107" s="58">
        <f t="shared" si="5"/>
        <v>0</v>
      </c>
      <c r="H107" s="22">
        <f>апр.14!E107</f>
        <v>0</v>
      </c>
      <c r="I107" s="22">
        <f>май.14!E107</f>
        <v>0</v>
      </c>
      <c r="J107" s="22">
        <f>июн.14!E107</f>
        <v>0</v>
      </c>
      <c r="K107" s="56">
        <f t="shared" si="6"/>
        <v>0</v>
      </c>
      <c r="L107" s="48">
        <f>июл.14!E107</f>
        <v>0</v>
      </c>
      <c r="M107" s="48">
        <f>авг.14!E107</f>
        <v>0</v>
      </c>
      <c r="N107" s="48">
        <f>сен.14!E107</f>
        <v>0</v>
      </c>
      <c r="O107" s="83">
        <f t="shared" si="7"/>
        <v>0</v>
      </c>
      <c r="P107" s="48">
        <f>окт.14!E107</f>
        <v>0</v>
      </c>
      <c r="Q107" s="2"/>
      <c r="R107" s="2"/>
    </row>
    <row r="108" spans="1:18" hidden="1" x14ac:dyDescent="0.25">
      <c r="A108" s="11"/>
      <c r="B108" s="2">
        <v>113</v>
      </c>
      <c r="C108" s="2"/>
      <c r="D108" s="2"/>
      <c r="E108" s="25">
        <f t="shared" si="4"/>
        <v>0</v>
      </c>
      <c r="F108" s="22">
        <f>апр.14!F108+май.14!F108+июн.14!F108+июл.14!F108+авг.14!F108+сен.14!F108+окт.14!F108</f>
        <v>0</v>
      </c>
      <c r="G108" s="58">
        <f t="shared" si="5"/>
        <v>0</v>
      </c>
      <c r="H108" s="22">
        <f>апр.14!E108</f>
        <v>0</v>
      </c>
      <c r="I108" s="22">
        <f>май.14!E108</f>
        <v>0</v>
      </c>
      <c r="J108" s="22">
        <f>июн.14!E108</f>
        <v>0</v>
      </c>
      <c r="K108" s="56">
        <f t="shared" si="6"/>
        <v>0</v>
      </c>
      <c r="L108" s="48">
        <f>июл.14!E108</f>
        <v>0</v>
      </c>
      <c r="M108" s="48">
        <f>авг.14!E108</f>
        <v>0</v>
      </c>
      <c r="N108" s="48">
        <f>сен.14!E108</f>
        <v>0</v>
      </c>
      <c r="O108" s="83">
        <f t="shared" si="7"/>
        <v>0</v>
      </c>
      <c r="P108" s="48">
        <f>окт.14!E108</f>
        <v>0</v>
      </c>
      <c r="Q108" s="2"/>
      <c r="R108" s="2"/>
    </row>
    <row r="109" spans="1:18" x14ac:dyDescent="0.25">
      <c r="A109" s="7">
        <v>79853382375</v>
      </c>
      <c r="B109" s="2">
        <v>114</v>
      </c>
      <c r="C109" s="2" t="s">
        <v>63</v>
      </c>
      <c r="D109" s="2"/>
      <c r="E109" s="25">
        <f t="shared" si="4"/>
        <v>-5603.99</v>
      </c>
      <c r="F109" s="22">
        <f>апр.14!F109+май.14!F109+июн.14!F109+июл.14!F109+авг.14!F109+сен.14!F109+окт.14!F109</f>
        <v>0</v>
      </c>
      <c r="G109" s="58">
        <f t="shared" si="5"/>
        <v>2401.71</v>
      </c>
      <c r="H109" s="22">
        <f>апр.14!E109</f>
        <v>800.57</v>
      </c>
      <c r="I109" s="22">
        <f>май.14!E109</f>
        <v>800.57</v>
      </c>
      <c r="J109" s="22">
        <f>июн.14!E109</f>
        <v>800.57</v>
      </c>
      <c r="K109" s="56">
        <f t="shared" si="6"/>
        <v>2401.71</v>
      </c>
      <c r="L109" s="48">
        <f>июл.14!E109</f>
        <v>800.57</v>
      </c>
      <c r="M109" s="48">
        <f>авг.14!E109</f>
        <v>800.57</v>
      </c>
      <c r="N109" s="48">
        <f>сен.14!E109</f>
        <v>800.57</v>
      </c>
      <c r="O109" s="83">
        <f t="shared" si="7"/>
        <v>800.57</v>
      </c>
      <c r="P109" s="48">
        <f>окт.14!E109</f>
        <v>800.57</v>
      </c>
      <c r="Q109" s="2"/>
      <c r="R109" s="2"/>
    </row>
    <row r="110" spans="1:18" x14ac:dyDescent="0.25">
      <c r="A110" s="7">
        <v>79031932562</v>
      </c>
      <c r="B110" s="2" t="s">
        <v>76</v>
      </c>
      <c r="C110" s="2" t="s">
        <v>75</v>
      </c>
      <c r="D110" s="2"/>
      <c r="E110" s="25">
        <f t="shared" si="4"/>
        <v>-6404.56</v>
      </c>
      <c r="F110" s="22">
        <f>апр.14!F110+май.14!F110+июн.14!F110+июл.14!F110+авг.14!F110+сен.14!F110+окт.14!F110</f>
        <v>4803.42</v>
      </c>
      <c r="G110" s="58">
        <f t="shared" si="5"/>
        <v>4803.42</v>
      </c>
      <c r="H110" s="22">
        <f>апр.14!E110</f>
        <v>1601.14</v>
      </c>
      <c r="I110" s="22">
        <f>май.14!E110</f>
        <v>1601.14</v>
      </c>
      <c r="J110" s="22">
        <f>июн.14!E110</f>
        <v>1601.14</v>
      </c>
      <c r="K110" s="56">
        <f t="shared" si="6"/>
        <v>4803.42</v>
      </c>
      <c r="L110" s="48">
        <f>июл.14!E110</f>
        <v>1601.14</v>
      </c>
      <c r="M110" s="48">
        <f>авг.14!E110</f>
        <v>1601.14</v>
      </c>
      <c r="N110" s="48">
        <f>сен.14!E110</f>
        <v>1601.14</v>
      </c>
      <c r="O110" s="83">
        <f t="shared" si="7"/>
        <v>1601.14</v>
      </c>
      <c r="P110" s="48">
        <f>окт.14!E110</f>
        <v>1601.14</v>
      </c>
      <c r="Q110" s="2"/>
      <c r="R110" s="2"/>
    </row>
    <row r="111" spans="1:18" x14ac:dyDescent="0.25">
      <c r="A111" s="7"/>
      <c r="B111" s="2">
        <v>117</v>
      </c>
      <c r="C111" s="2" t="s">
        <v>156</v>
      </c>
      <c r="D111" s="2"/>
      <c r="E111" s="25">
        <f t="shared" si="4"/>
        <v>-1600.96</v>
      </c>
      <c r="F111" s="22">
        <f>апр.14!F111+май.14!F111+июн.14!F111+июл.14!F111+авг.14!F111+сен.14!F111+окт.14!F111</f>
        <v>3202.46</v>
      </c>
      <c r="G111" s="58">
        <f t="shared" si="5"/>
        <v>1601.14</v>
      </c>
      <c r="H111" s="22">
        <f>апр.14!E111</f>
        <v>0</v>
      </c>
      <c r="I111" s="22">
        <f>май.14!E111</f>
        <v>800.57</v>
      </c>
      <c r="J111" s="22">
        <f>июн.14!E111</f>
        <v>800.57</v>
      </c>
      <c r="K111" s="56">
        <f t="shared" si="6"/>
        <v>2401.71</v>
      </c>
      <c r="L111" s="48">
        <f>июл.14!E111</f>
        <v>800.57</v>
      </c>
      <c r="M111" s="48">
        <f>авг.14!E111</f>
        <v>800.57</v>
      </c>
      <c r="N111" s="48">
        <f>сен.14!E111</f>
        <v>800.57</v>
      </c>
      <c r="O111" s="83">
        <f t="shared" si="7"/>
        <v>800.57</v>
      </c>
      <c r="P111" s="48">
        <f>окт.14!E111</f>
        <v>800.57</v>
      </c>
      <c r="Q111" s="2"/>
      <c r="R111" s="2"/>
    </row>
    <row r="112" spans="1:18" x14ac:dyDescent="0.25">
      <c r="A112" s="7">
        <v>79057974867</v>
      </c>
      <c r="B112" s="2">
        <v>118</v>
      </c>
      <c r="C112" s="2" t="s">
        <v>94</v>
      </c>
      <c r="D112" s="2"/>
      <c r="E112" s="25">
        <f t="shared" si="4"/>
        <v>-5603.99</v>
      </c>
      <c r="F112" s="22">
        <f>апр.14!F112+май.14!F112+июн.14!F112+июл.14!F112+авг.14!F112+сен.14!F112+окт.14!F112</f>
        <v>0</v>
      </c>
      <c r="G112" s="58">
        <f t="shared" si="5"/>
        <v>2401.71</v>
      </c>
      <c r="H112" s="22">
        <f>апр.14!E112</f>
        <v>800.57</v>
      </c>
      <c r="I112" s="22">
        <f>май.14!E112</f>
        <v>800.57</v>
      </c>
      <c r="J112" s="22">
        <f>июн.14!E112</f>
        <v>800.57</v>
      </c>
      <c r="K112" s="56">
        <f t="shared" si="6"/>
        <v>2401.71</v>
      </c>
      <c r="L112" s="48">
        <f>июл.14!E112</f>
        <v>800.57</v>
      </c>
      <c r="M112" s="48">
        <f>авг.14!E112</f>
        <v>800.57</v>
      </c>
      <c r="N112" s="48">
        <f>сен.14!E112</f>
        <v>800.57</v>
      </c>
      <c r="O112" s="83">
        <f t="shared" si="7"/>
        <v>800.57</v>
      </c>
      <c r="P112" s="48">
        <f>окт.14!E112</f>
        <v>800.57</v>
      </c>
      <c r="Q112" s="2"/>
      <c r="R112" s="2"/>
    </row>
    <row r="113" spans="1:18" hidden="1" x14ac:dyDescent="0.25">
      <c r="A113" s="7"/>
      <c r="B113" s="2">
        <f>B112+1</f>
        <v>119</v>
      </c>
      <c r="C113" s="2"/>
      <c r="D113" s="2"/>
      <c r="E113" s="25">
        <f t="shared" si="4"/>
        <v>0</v>
      </c>
      <c r="F113" s="22">
        <f>апр.14!F113+май.14!F113+июн.14!F113+июл.14!F113+авг.14!F113+сен.14!F113+окт.14!F113</f>
        <v>0</v>
      </c>
      <c r="G113" s="58">
        <f t="shared" si="5"/>
        <v>0</v>
      </c>
      <c r="H113" s="22">
        <f>апр.14!E113</f>
        <v>0</v>
      </c>
      <c r="I113" s="22">
        <f>май.14!E113</f>
        <v>0</v>
      </c>
      <c r="J113" s="22">
        <f>июн.14!E113</f>
        <v>0</v>
      </c>
      <c r="K113" s="56">
        <f t="shared" si="6"/>
        <v>0</v>
      </c>
      <c r="L113" s="48">
        <f>июл.14!E113</f>
        <v>0</v>
      </c>
      <c r="M113" s="48">
        <f>авг.14!E113</f>
        <v>0</v>
      </c>
      <c r="N113" s="48">
        <f>сен.14!E113</f>
        <v>0</v>
      </c>
      <c r="O113" s="83">
        <f t="shared" si="7"/>
        <v>0</v>
      </c>
      <c r="P113" s="48">
        <f>окт.14!E113</f>
        <v>0</v>
      </c>
      <c r="Q113" s="2"/>
      <c r="R113" s="2"/>
    </row>
    <row r="114" spans="1:18" hidden="1" x14ac:dyDescent="0.25">
      <c r="A114" s="7"/>
      <c r="B114" s="2">
        <f t="shared" ref="B114:B122" si="8">B113+1</f>
        <v>120</v>
      </c>
      <c r="C114" s="2"/>
      <c r="D114" s="2"/>
      <c r="E114" s="25">
        <f t="shared" si="4"/>
        <v>0</v>
      </c>
      <c r="F114" s="22">
        <f>апр.14!F114+май.14!F114+июн.14!F114+июл.14!F114+авг.14!F114+сен.14!F114+окт.14!F114</f>
        <v>0</v>
      </c>
      <c r="G114" s="58">
        <f t="shared" si="5"/>
        <v>0</v>
      </c>
      <c r="H114" s="22">
        <f>апр.14!E114</f>
        <v>0</v>
      </c>
      <c r="I114" s="22">
        <f>май.14!E114</f>
        <v>0</v>
      </c>
      <c r="J114" s="22">
        <f>июн.14!E114</f>
        <v>0</v>
      </c>
      <c r="K114" s="56">
        <f t="shared" si="6"/>
        <v>0</v>
      </c>
      <c r="L114" s="48">
        <f>июл.14!E114</f>
        <v>0</v>
      </c>
      <c r="M114" s="48">
        <f>авг.14!E114</f>
        <v>0</v>
      </c>
      <c r="N114" s="48">
        <f>сен.14!E114</f>
        <v>0</v>
      </c>
      <c r="O114" s="83">
        <f t="shared" si="7"/>
        <v>0</v>
      </c>
      <c r="P114" s="48">
        <f>окт.14!E114</f>
        <v>0</v>
      </c>
      <c r="Q114" s="2"/>
      <c r="R114" s="2"/>
    </row>
    <row r="115" spans="1:18" hidden="1" x14ac:dyDescent="0.25">
      <c r="A115" s="7"/>
      <c r="B115" s="2">
        <f t="shared" si="8"/>
        <v>121</v>
      </c>
      <c r="C115" s="2"/>
      <c r="D115" s="2"/>
      <c r="E115" s="25">
        <f t="shared" si="4"/>
        <v>0</v>
      </c>
      <c r="F115" s="22">
        <f>апр.14!F115+май.14!F115+июн.14!F115+июл.14!F115+авг.14!F115+сен.14!F115+окт.14!F115</f>
        <v>0</v>
      </c>
      <c r="G115" s="58">
        <f t="shared" si="5"/>
        <v>0</v>
      </c>
      <c r="H115" s="22">
        <f>апр.14!E115</f>
        <v>0</v>
      </c>
      <c r="I115" s="22">
        <f>май.14!E115</f>
        <v>0</v>
      </c>
      <c r="J115" s="22">
        <f>июн.14!E115</f>
        <v>0</v>
      </c>
      <c r="K115" s="56">
        <f t="shared" si="6"/>
        <v>0</v>
      </c>
      <c r="L115" s="48">
        <f>июл.14!E115</f>
        <v>0</v>
      </c>
      <c r="M115" s="48">
        <f>авг.14!E115</f>
        <v>0</v>
      </c>
      <c r="N115" s="48">
        <f>сен.14!E115</f>
        <v>0</v>
      </c>
      <c r="O115" s="83">
        <f t="shared" si="7"/>
        <v>0</v>
      </c>
      <c r="P115" s="48">
        <f>окт.14!E115</f>
        <v>0</v>
      </c>
      <c r="Q115" s="2"/>
      <c r="R115" s="2"/>
    </row>
    <row r="116" spans="1:18" hidden="1" x14ac:dyDescent="0.25">
      <c r="A116" s="7"/>
      <c r="B116" s="2">
        <f t="shared" si="8"/>
        <v>122</v>
      </c>
      <c r="C116" s="2"/>
      <c r="D116" s="2"/>
      <c r="E116" s="25">
        <f t="shared" si="4"/>
        <v>0</v>
      </c>
      <c r="F116" s="22">
        <f>апр.14!F116+май.14!F116+июн.14!F116+июл.14!F116+авг.14!F116+сен.14!F116+окт.14!F116</f>
        <v>0</v>
      </c>
      <c r="G116" s="58">
        <f t="shared" si="5"/>
        <v>0</v>
      </c>
      <c r="H116" s="22">
        <f>апр.14!E116</f>
        <v>0</v>
      </c>
      <c r="I116" s="22">
        <f>май.14!E116</f>
        <v>0</v>
      </c>
      <c r="J116" s="22">
        <f>июн.14!E116</f>
        <v>0</v>
      </c>
      <c r="K116" s="56">
        <f t="shared" si="6"/>
        <v>0</v>
      </c>
      <c r="L116" s="48">
        <f>июл.14!E116</f>
        <v>0</v>
      </c>
      <c r="M116" s="48">
        <f>авг.14!E116</f>
        <v>0</v>
      </c>
      <c r="N116" s="48">
        <f>сен.14!E116</f>
        <v>0</v>
      </c>
      <c r="O116" s="83">
        <f t="shared" si="7"/>
        <v>0</v>
      </c>
      <c r="P116" s="48">
        <f>окт.14!E116</f>
        <v>0</v>
      </c>
      <c r="Q116" s="2"/>
      <c r="R116" s="2"/>
    </row>
    <row r="117" spans="1:18" hidden="1" x14ac:dyDescent="0.25">
      <c r="A117" s="7"/>
      <c r="B117" s="2">
        <f t="shared" si="8"/>
        <v>123</v>
      </c>
      <c r="C117" s="2"/>
      <c r="D117" s="2"/>
      <c r="E117" s="25">
        <f t="shared" si="4"/>
        <v>0</v>
      </c>
      <c r="F117" s="22">
        <f>апр.14!F117+май.14!F117+июн.14!F117+июл.14!F117+авг.14!F117+сен.14!F117+окт.14!F117</f>
        <v>0</v>
      </c>
      <c r="G117" s="58">
        <f t="shared" si="5"/>
        <v>0</v>
      </c>
      <c r="H117" s="22">
        <f>апр.14!E117</f>
        <v>0</v>
      </c>
      <c r="I117" s="22">
        <f>май.14!E117</f>
        <v>0</v>
      </c>
      <c r="J117" s="22">
        <f>июн.14!E117</f>
        <v>0</v>
      </c>
      <c r="K117" s="56">
        <f t="shared" si="6"/>
        <v>0</v>
      </c>
      <c r="L117" s="48">
        <f>июл.14!E117</f>
        <v>0</v>
      </c>
      <c r="M117" s="48">
        <f>авг.14!E117</f>
        <v>0</v>
      </c>
      <c r="N117" s="48">
        <f>сен.14!E117</f>
        <v>0</v>
      </c>
      <c r="O117" s="83">
        <f t="shared" si="7"/>
        <v>0</v>
      </c>
      <c r="P117" s="48">
        <f>окт.14!E117</f>
        <v>0</v>
      </c>
      <c r="Q117" s="2"/>
      <c r="R117" s="2"/>
    </row>
    <row r="118" spans="1:18" hidden="1" x14ac:dyDescent="0.25">
      <c r="A118" s="7"/>
      <c r="B118" s="2">
        <f t="shared" si="8"/>
        <v>124</v>
      </c>
      <c r="C118" s="2"/>
      <c r="D118" s="2"/>
      <c r="E118" s="25">
        <f t="shared" si="4"/>
        <v>0</v>
      </c>
      <c r="F118" s="22">
        <f>апр.14!F118+май.14!F118+июн.14!F118+июл.14!F118+авг.14!F118+сен.14!F118+окт.14!F118</f>
        <v>0</v>
      </c>
      <c r="G118" s="58">
        <f t="shared" si="5"/>
        <v>0</v>
      </c>
      <c r="H118" s="22">
        <f>апр.14!E118</f>
        <v>0</v>
      </c>
      <c r="I118" s="22">
        <f>май.14!E118</f>
        <v>0</v>
      </c>
      <c r="J118" s="22">
        <f>июн.14!E118</f>
        <v>0</v>
      </c>
      <c r="K118" s="56">
        <f t="shared" si="6"/>
        <v>0</v>
      </c>
      <c r="L118" s="48">
        <f>июл.14!E118</f>
        <v>0</v>
      </c>
      <c r="M118" s="48">
        <f>авг.14!E118</f>
        <v>0</v>
      </c>
      <c r="N118" s="48">
        <f>сен.14!E118</f>
        <v>0</v>
      </c>
      <c r="O118" s="83">
        <f t="shared" si="7"/>
        <v>0</v>
      </c>
      <c r="P118" s="48">
        <f>окт.14!E118</f>
        <v>0</v>
      </c>
      <c r="Q118" s="2"/>
      <c r="R118" s="2"/>
    </row>
    <row r="119" spans="1:18" hidden="1" x14ac:dyDescent="0.25">
      <c r="A119" s="7"/>
      <c r="B119" s="2">
        <f t="shared" si="8"/>
        <v>125</v>
      </c>
      <c r="C119" s="2"/>
      <c r="D119" s="2"/>
      <c r="E119" s="25">
        <f t="shared" si="4"/>
        <v>0</v>
      </c>
      <c r="F119" s="22">
        <f>апр.14!F119+май.14!F119+июн.14!F119+июл.14!F119+авг.14!F119+сен.14!F119+окт.14!F119</f>
        <v>0</v>
      </c>
      <c r="G119" s="58">
        <f t="shared" si="5"/>
        <v>0</v>
      </c>
      <c r="H119" s="22">
        <f>апр.14!E119</f>
        <v>0</v>
      </c>
      <c r="I119" s="22">
        <f>май.14!E119</f>
        <v>0</v>
      </c>
      <c r="J119" s="22">
        <f>июн.14!E119</f>
        <v>0</v>
      </c>
      <c r="K119" s="56">
        <f t="shared" si="6"/>
        <v>0</v>
      </c>
      <c r="L119" s="48">
        <f>июл.14!E119</f>
        <v>0</v>
      </c>
      <c r="M119" s="48">
        <f>авг.14!E119</f>
        <v>0</v>
      </c>
      <c r="N119" s="48">
        <f>сен.14!E119</f>
        <v>0</v>
      </c>
      <c r="O119" s="83">
        <f t="shared" si="7"/>
        <v>0</v>
      </c>
      <c r="P119" s="48">
        <f>окт.14!E119</f>
        <v>0</v>
      </c>
      <c r="Q119" s="2"/>
      <c r="R119" s="2"/>
    </row>
    <row r="120" spans="1:18" hidden="1" x14ac:dyDescent="0.25">
      <c r="A120" s="7"/>
      <c r="B120" s="2">
        <f t="shared" si="8"/>
        <v>126</v>
      </c>
      <c r="C120" s="2"/>
      <c r="D120" s="2"/>
      <c r="E120" s="25">
        <f t="shared" si="4"/>
        <v>0</v>
      </c>
      <c r="F120" s="22">
        <f>апр.14!F120+май.14!F120+июн.14!F120+июл.14!F120+авг.14!F120+сен.14!F120+окт.14!F120</f>
        <v>0</v>
      </c>
      <c r="G120" s="58">
        <f t="shared" si="5"/>
        <v>0</v>
      </c>
      <c r="H120" s="22">
        <f>апр.14!E120</f>
        <v>0</v>
      </c>
      <c r="I120" s="22">
        <f>май.14!E120</f>
        <v>0</v>
      </c>
      <c r="J120" s="22">
        <f>июн.14!E120</f>
        <v>0</v>
      </c>
      <c r="K120" s="56">
        <f t="shared" si="6"/>
        <v>0</v>
      </c>
      <c r="L120" s="48">
        <f>июл.14!E120</f>
        <v>0</v>
      </c>
      <c r="M120" s="48">
        <f>авг.14!E120</f>
        <v>0</v>
      </c>
      <c r="N120" s="48">
        <f>сен.14!E120</f>
        <v>0</v>
      </c>
      <c r="O120" s="83">
        <f t="shared" si="7"/>
        <v>0</v>
      </c>
      <c r="P120" s="48">
        <f>окт.14!E120</f>
        <v>0</v>
      </c>
      <c r="Q120" s="2"/>
      <c r="R120" s="2"/>
    </row>
    <row r="121" spans="1:18" hidden="1" x14ac:dyDescent="0.25">
      <c r="A121" s="7"/>
      <c r="B121" s="2">
        <f t="shared" si="8"/>
        <v>127</v>
      </c>
      <c r="C121" s="2"/>
      <c r="D121" s="2"/>
      <c r="E121" s="25">
        <f t="shared" si="4"/>
        <v>0</v>
      </c>
      <c r="F121" s="22">
        <f>апр.14!F121+май.14!F121+июн.14!F121+июл.14!F121+авг.14!F121+сен.14!F121+окт.14!F121</f>
        <v>0</v>
      </c>
      <c r="G121" s="58">
        <f t="shared" si="5"/>
        <v>0</v>
      </c>
      <c r="H121" s="22">
        <f>апр.14!E121</f>
        <v>0</v>
      </c>
      <c r="I121" s="22">
        <f>май.14!E121</f>
        <v>0</v>
      </c>
      <c r="J121" s="22">
        <f>июн.14!E121</f>
        <v>0</v>
      </c>
      <c r="K121" s="56">
        <f t="shared" si="6"/>
        <v>0</v>
      </c>
      <c r="L121" s="48">
        <f>июл.14!E121</f>
        <v>0</v>
      </c>
      <c r="M121" s="48">
        <f>авг.14!E121</f>
        <v>0</v>
      </c>
      <c r="N121" s="48">
        <f>сен.14!E121</f>
        <v>0</v>
      </c>
      <c r="O121" s="83">
        <f t="shared" si="7"/>
        <v>0</v>
      </c>
      <c r="P121" s="48">
        <f>окт.14!E121</f>
        <v>0</v>
      </c>
      <c r="Q121" s="2"/>
      <c r="R121" s="2"/>
    </row>
    <row r="122" spans="1:18" hidden="1" x14ac:dyDescent="0.25">
      <c r="A122" s="7"/>
      <c r="B122" s="2">
        <f t="shared" si="8"/>
        <v>128</v>
      </c>
      <c r="C122" s="2"/>
      <c r="D122" s="2"/>
      <c r="E122" s="25">
        <f t="shared" si="4"/>
        <v>0</v>
      </c>
      <c r="F122" s="22">
        <f>апр.14!F122+май.14!F122+июн.14!F122+июл.14!F122+авг.14!F122+сен.14!F122+окт.14!F122</f>
        <v>0</v>
      </c>
      <c r="G122" s="58">
        <f t="shared" si="5"/>
        <v>0</v>
      </c>
      <c r="H122" s="22">
        <f>апр.14!E122</f>
        <v>0</v>
      </c>
      <c r="I122" s="22">
        <f>май.14!E122</f>
        <v>0</v>
      </c>
      <c r="J122" s="22">
        <f>июн.14!E122</f>
        <v>0</v>
      </c>
      <c r="K122" s="56">
        <f t="shared" si="6"/>
        <v>0</v>
      </c>
      <c r="L122" s="48">
        <f>июл.14!E122</f>
        <v>0</v>
      </c>
      <c r="M122" s="48">
        <f>авг.14!E122</f>
        <v>0</v>
      </c>
      <c r="N122" s="48">
        <f>сен.14!E122</f>
        <v>0</v>
      </c>
      <c r="O122" s="83">
        <f t="shared" si="7"/>
        <v>0</v>
      </c>
      <c r="P122" s="48">
        <f>окт.14!E122</f>
        <v>0</v>
      </c>
      <c r="Q122" s="2"/>
      <c r="R122" s="2"/>
    </row>
    <row r="123" spans="1:18" x14ac:dyDescent="0.25">
      <c r="A123" s="7"/>
      <c r="B123" s="2">
        <v>129</v>
      </c>
      <c r="C123" s="2" t="s">
        <v>115</v>
      </c>
      <c r="D123" s="2"/>
      <c r="E123" s="25">
        <f t="shared" si="4"/>
        <v>-800.57</v>
      </c>
      <c r="F123" s="22">
        <f>апр.14!F123+май.14!F123+июн.14!F123+июл.14!F123+авг.14!F123+сен.14!F123+окт.14!F123</f>
        <v>3202.28</v>
      </c>
      <c r="G123" s="58">
        <f t="shared" si="5"/>
        <v>800.57</v>
      </c>
      <c r="H123" s="22">
        <f>апр.14!E123</f>
        <v>0</v>
      </c>
      <c r="I123" s="22">
        <f>май.14!E123</f>
        <v>0</v>
      </c>
      <c r="J123" s="22">
        <f>июн.14!E123</f>
        <v>800.57</v>
      </c>
      <c r="K123" s="56">
        <f t="shared" si="6"/>
        <v>2401.71</v>
      </c>
      <c r="L123" s="48">
        <f>июл.14!E123</f>
        <v>800.57</v>
      </c>
      <c r="M123" s="48">
        <f>авг.14!E123</f>
        <v>800.57</v>
      </c>
      <c r="N123" s="48">
        <f>сен.14!E123</f>
        <v>800.57</v>
      </c>
      <c r="O123" s="83">
        <f t="shared" si="7"/>
        <v>800.57</v>
      </c>
      <c r="P123" s="48">
        <f>окт.14!E123</f>
        <v>800.57</v>
      </c>
      <c r="Q123" s="2"/>
      <c r="R123" s="2"/>
    </row>
    <row r="124" spans="1:18" hidden="1" x14ac:dyDescent="0.25">
      <c r="A124" s="7"/>
      <c r="B124" s="2">
        <f>B123+1</f>
        <v>130</v>
      </c>
      <c r="C124" s="2"/>
      <c r="D124" s="2"/>
      <c r="E124" s="25">
        <f t="shared" si="4"/>
        <v>0</v>
      </c>
      <c r="F124" s="22">
        <f>апр.14!F124+май.14!F124+июн.14!F124+июл.14!F124+авг.14!F124+сен.14!F124+окт.14!F124</f>
        <v>0</v>
      </c>
      <c r="G124" s="58">
        <f t="shared" si="5"/>
        <v>0</v>
      </c>
      <c r="H124" s="22">
        <f>апр.14!E124</f>
        <v>0</v>
      </c>
      <c r="I124" s="22">
        <f>май.14!E124</f>
        <v>0</v>
      </c>
      <c r="J124" s="22">
        <f>июн.14!E124</f>
        <v>0</v>
      </c>
      <c r="K124" s="56">
        <f t="shared" si="6"/>
        <v>0</v>
      </c>
      <c r="L124" s="48">
        <f>июл.14!E124</f>
        <v>0</v>
      </c>
      <c r="M124" s="48">
        <f>авг.14!E124</f>
        <v>0</v>
      </c>
      <c r="N124" s="48">
        <f>сен.14!E124</f>
        <v>0</v>
      </c>
      <c r="O124" s="83">
        <f t="shared" si="7"/>
        <v>0</v>
      </c>
      <c r="P124" s="48">
        <f>окт.14!E124</f>
        <v>0</v>
      </c>
      <c r="Q124" s="2"/>
      <c r="R124" s="2"/>
    </row>
    <row r="125" spans="1:18" hidden="1" x14ac:dyDescent="0.25">
      <c r="A125" s="7"/>
      <c r="B125" s="2">
        <f t="shared" ref="B125:B131" si="9">B124+1</f>
        <v>131</v>
      </c>
      <c r="C125" s="2"/>
      <c r="D125" s="2"/>
      <c r="E125" s="25">
        <f t="shared" si="4"/>
        <v>0</v>
      </c>
      <c r="F125" s="22">
        <f>апр.14!F125+май.14!F125+июн.14!F125+июл.14!F125+авг.14!F125+сен.14!F125+окт.14!F125</f>
        <v>0</v>
      </c>
      <c r="G125" s="58">
        <f t="shared" si="5"/>
        <v>0</v>
      </c>
      <c r="H125" s="22">
        <f>апр.14!E125</f>
        <v>0</v>
      </c>
      <c r="I125" s="22">
        <f>май.14!E125</f>
        <v>0</v>
      </c>
      <c r="J125" s="22">
        <f>июн.14!E125</f>
        <v>0</v>
      </c>
      <c r="K125" s="56">
        <f t="shared" si="6"/>
        <v>0</v>
      </c>
      <c r="L125" s="48">
        <f>июл.14!E125</f>
        <v>0</v>
      </c>
      <c r="M125" s="48">
        <f>авг.14!E125</f>
        <v>0</v>
      </c>
      <c r="N125" s="48">
        <f>сен.14!E125</f>
        <v>0</v>
      </c>
      <c r="O125" s="83">
        <f t="shared" si="7"/>
        <v>0</v>
      </c>
      <c r="P125" s="48">
        <f>окт.14!E125</f>
        <v>0</v>
      </c>
      <c r="Q125" s="2"/>
      <c r="R125" s="2"/>
    </row>
    <row r="126" spans="1:18" hidden="1" x14ac:dyDescent="0.25">
      <c r="A126" s="7"/>
      <c r="B126" s="2">
        <f t="shared" si="9"/>
        <v>132</v>
      </c>
      <c r="C126" s="2"/>
      <c r="D126" s="2"/>
      <c r="E126" s="25">
        <f t="shared" si="4"/>
        <v>0</v>
      </c>
      <c r="F126" s="22">
        <f>апр.14!F126+май.14!F126+июн.14!F126+июл.14!F126+авг.14!F126+сен.14!F126+окт.14!F126</f>
        <v>0</v>
      </c>
      <c r="G126" s="58">
        <f t="shared" si="5"/>
        <v>0</v>
      </c>
      <c r="H126" s="22">
        <f>апр.14!E126</f>
        <v>0</v>
      </c>
      <c r="I126" s="22">
        <f>май.14!E126</f>
        <v>0</v>
      </c>
      <c r="J126" s="22">
        <f>июн.14!E126</f>
        <v>0</v>
      </c>
      <c r="K126" s="56">
        <f t="shared" si="6"/>
        <v>0</v>
      </c>
      <c r="L126" s="48">
        <f>июл.14!E126</f>
        <v>0</v>
      </c>
      <c r="M126" s="48">
        <f>авг.14!E126</f>
        <v>0</v>
      </c>
      <c r="N126" s="48">
        <f>сен.14!E126</f>
        <v>0</v>
      </c>
      <c r="O126" s="83">
        <f t="shared" si="7"/>
        <v>0</v>
      </c>
      <c r="P126" s="48">
        <f>окт.14!E126</f>
        <v>0</v>
      </c>
      <c r="Q126" s="2"/>
      <c r="R126" s="2"/>
    </row>
    <row r="127" spans="1:18" hidden="1" x14ac:dyDescent="0.25">
      <c r="A127" s="7"/>
      <c r="B127" s="2">
        <f t="shared" si="9"/>
        <v>133</v>
      </c>
      <c r="C127" s="2"/>
      <c r="D127" s="2"/>
      <c r="E127" s="25">
        <f t="shared" si="4"/>
        <v>0</v>
      </c>
      <c r="F127" s="22">
        <f>апр.14!F127+май.14!F127+июн.14!F127+июл.14!F127+авг.14!F127+сен.14!F127+окт.14!F127</f>
        <v>0</v>
      </c>
      <c r="G127" s="58">
        <f t="shared" si="5"/>
        <v>0</v>
      </c>
      <c r="H127" s="22">
        <f>апр.14!E127</f>
        <v>0</v>
      </c>
      <c r="I127" s="22">
        <f>май.14!E127</f>
        <v>0</v>
      </c>
      <c r="J127" s="22">
        <f>июн.14!E127</f>
        <v>0</v>
      </c>
      <c r="K127" s="56">
        <f t="shared" si="6"/>
        <v>0</v>
      </c>
      <c r="L127" s="48">
        <f>июл.14!E127</f>
        <v>0</v>
      </c>
      <c r="M127" s="48">
        <f>авг.14!E127</f>
        <v>0</v>
      </c>
      <c r="N127" s="48">
        <f>сен.14!E127</f>
        <v>0</v>
      </c>
      <c r="O127" s="83">
        <f t="shared" si="7"/>
        <v>0</v>
      </c>
      <c r="P127" s="48">
        <f>окт.14!E127</f>
        <v>0</v>
      </c>
      <c r="Q127" s="2"/>
      <c r="R127" s="2"/>
    </row>
    <row r="128" spans="1:18" hidden="1" x14ac:dyDescent="0.25">
      <c r="A128" s="7"/>
      <c r="B128" s="2">
        <f t="shared" si="9"/>
        <v>134</v>
      </c>
      <c r="C128" s="2"/>
      <c r="D128" s="2"/>
      <c r="E128" s="25">
        <f t="shared" si="4"/>
        <v>0</v>
      </c>
      <c r="F128" s="22">
        <f>апр.14!F128+май.14!F128+июн.14!F128+июл.14!F128+авг.14!F128+сен.14!F128+окт.14!F128</f>
        <v>0</v>
      </c>
      <c r="G128" s="58">
        <f t="shared" si="5"/>
        <v>0</v>
      </c>
      <c r="H128" s="22">
        <f>апр.14!E128</f>
        <v>0</v>
      </c>
      <c r="I128" s="22">
        <f>май.14!E128</f>
        <v>0</v>
      </c>
      <c r="J128" s="22">
        <f>июн.14!E128</f>
        <v>0</v>
      </c>
      <c r="K128" s="56">
        <f t="shared" si="6"/>
        <v>0</v>
      </c>
      <c r="L128" s="48">
        <f>июл.14!E128</f>
        <v>0</v>
      </c>
      <c r="M128" s="48">
        <f>авг.14!E128</f>
        <v>0</v>
      </c>
      <c r="N128" s="48">
        <f>сен.14!E128</f>
        <v>0</v>
      </c>
      <c r="O128" s="83">
        <f t="shared" si="7"/>
        <v>0</v>
      </c>
      <c r="P128" s="48">
        <f>окт.14!E128</f>
        <v>0</v>
      </c>
      <c r="Q128" s="2"/>
      <c r="R128" s="2"/>
    </row>
    <row r="129" spans="1:18" hidden="1" x14ac:dyDescent="0.25">
      <c r="A129" s="7"/>
      <c r="B129" s="2">
        <f t="shared" si="9"/>
        <v>135</v>
      </c>
      <c r="C129" s="2"/>
      <c r="D129" s="2"/>
      <c r="E129" s="25">
        <f t="shared" si="4"/>
        <v>0</v>
      </c>
      <c r="F129" s="22">
        <f>апр.14!F129+май.14!F129+июн.14!F129+июл.14!F129+авг.14!F129+сен.14!F129+окт.14!F129</f>
        <v>0</v>
      </c>
      <c r="G129" s="58">
        <f t="shared" si="5"/>
        <v>0</v>
      </c>
      <c r="H129" s="22">
        <f>апр.14!E129</f>
        <v>0</v>
      </c>
      <c r="I129" s="22">
        <f>май.14!E129</f>
        <v>0</v>
      </c>
      <c r="J129" s="22">
        <f>июн.14!E129</f>
        <v>0</v>
      </c>
      <c r="K129" s="56">
        <f t="shared" si="6"/>
        <v>0</v>
      </c>
      <c r="L129" s="48">
        <f>июл.14!E129</f>
        <v>0</v>
      </c>
      <c r="M129" s="48">
        <f>авг.14!E129</f>
        <v>0</v>
      </c>
      <c r="N129" s="48">
        <f>сен.14!E129</f>
        <v>0</v>
      </c>
      <c r="O129" s="83">
        <f t="shared" si="7"/>
        <v>0</v>
      </c>
      <c r="P129" s="48">
        <f>окт.14!E129</f>
        <v>0</v>
      </c>
      <c r="Q129" s="2"/>
      <c r="R129" s="2"/>
    </row>
    <row r="130" spans="1:18" hidden="1" x14ac:dyDescent="0.25">
      <c r="A130" s="7"/>
      <c r="B130" s="2">
        <f t="shared" si="9"/>
        <v>136</v>
      </c>
      <c r="C130" s="2"/>
      <c r="D130" s="2"/>
      <c r="E130" s="25">
        <f t="shared" si="4"/>
        <v>0</v>
      </c>
      <c r="F130" s="22">
        <f>апр.14!F130+май.14!F130+июн.14!F130+июл.14!F130+авг.14!F130+сен.14!F130+окт.14!F130</f>
        <v>0</v>
      </c>
      <c r="G130" s="58">
        <f t="shared" si="5"/>
        <v>0</v>
      </c>
      <c r="H130" s="22">
        <f>апр.14!E130</f>
        <v>0</v>
      </c>
      <c r="I130" s="22">
        <f>май.14!E130</f>
        <v>0</v>
      </c>
      <c r="J130" s="22">
        <f>июн.14!E130</f>
        <v>0</v>
      </c>
      <c r="K130" s="56">
        <f t="shared" si="6"/>
        <v>0</v>
      </c>
      <c r="L130" s="48">
        <f>июл.14!E130</f>
        <v>0</v>
      </c>
      <c r="M130" s="48">
        <f>авг.14!E130</f>
        <v>0</v>
      </c>
      <c r="N130" s="48">
        <f>сен.14!E130</f>
        <v>0</v>
      </c>
      <c r="O130" s="83">
        <f t="shared" si="7"/>
        <v>0</v>
      </c>
      <c r="P130" s="48">
        <f>окт.14!E130</f>
        <v>0</v>
      </c>
      <c r="Q130" s="2"/>
      <c r="R130" s="2"/>
    </row>
    <row r="131" spans="1:18" x14ac:dyDescent="0.25">
      <c r="A131" s="7"/>
      <c r="B131" s="2">
        <f t="shared" si="9"/>
        <v>137</v>
      </c>
      <c r="C131" s="2" t="s">
        <v>126</v>
      </c>
      <c r="D131" s="2"/>
      <c r="E131" s="25">
        <f t="shared" si="4"/>
        <v>-3202.28</v>
      </c>
      <c r="F131" s="22">
        <f>апр.14!F131+май.14!F131+июн.14!F131+июл.14!F131+авг.14!F131+сен.14!F131+окт.14!F131</f>
        <v>0</v>
      </c>
      <c r="G131" s="58">
        <f t="shared" si="5"/>
        <v>0</v>
      </c>
      <c r="H131" s="22">
        <f>апр.14!E131</f>
        <v>0</v>
      </c>
      <c r="I131" s="22">
        <f>май.14!E131</f>
        <v>0</v>
      </c>
      <c r="J131" s="22">
        <f>июн.14!E131</f>
        <v>0</v>
      </c>
      <c r="K131" s="56">
        <f t="shared" si="6"/>
        <v>2401.71</v>
      </c>
      <c r="L131" s="48">
        <f>июл.14!E131</f>
        <v>800.57</v>
      </c>
      <c r="M131" s="48">
        <f>авг.14!E131</f>
        <v>800.57</v>
      </c>
      <c r="N131" s="48">
        <f>сен.14!E131</f>
        <v>800.57</v>
      </c>
      <c r="O131" s="83">
        <f t="shared" si="7"/>
        <v>800.57</v>
      </c>
      <c r="P131" s="48">
        <f>окт.14!E131</f>
        <v>800.57</v>
      </c>
      <c r="Q131" s="2"/>
      <c r="R131" s="2"/>
    </row>
    <row r="132" spans="1:18" x14ac:dyDescent="0.25">
      <c r="A132" s="7">
        <v>79165257306</v>
      </c>
      <c r="B132" s="2" t="s">
        <v>77</v>
      </c>
      <c r="C132" s="2" t="s">
        <v>95</v>
      </c>
      <c r="D132" s="2"/>
      <c r="E132" s="25">
        <f t="shared" si="4"/>
        <v>-3007.4100000000008</v>
      </c>
      <c r="F132" s="22">
        <f>апр.14!F132+май.14!F132+июн.14!F132+июл.14!F132+авг.14!F132+сен.14!F132+окт.14!F132</f>
        <v>8200.57</v>
      </c>
      <c r="G132" s="58">
        <f t="shared" si="5"/>
        <v>4803.42</v>
      </c>
      <c r="H132" s="22">
        <f>апр.14!E132</f>
        <v>1601.14</v>
      </c>
      <c r="I132" s="22">
        <f>май.14!E132</f>
        <v>1601.14</v>
      </c>
      <c r="J132" s="22">
        <f>июн.14!E132</f>
        <v>1601.14</v>
      </c>
      <c r="K132" s="56">
        <f t="shared" si="6"/>
        <v>4803.42</v>
      </c>
      <c r="L132" s="48">
        <f>июл.14!E132</f>
        <v>1601.14</v>
      </c>
      <c r="M132" s="48">
        <f>авг.14!E132</f>
        <v>1601.14</v>
      </c>
      <c r="N132" s="48">
        <f>сен.14!E132</f>
        <v>1601.14</v>
      </c>
      <c r="O132" s="83">
        <f t="shared" si="7"/>
        <v>1601.14</v>
      </c>
      <c r="P132" s="48">
        <f>окт.14!E132</f>
        <v>1601.14</v>
      </c>
      <c r="Q132" s="2"/>
      <c r="R132" s="2"/>
    </row>
    <row r="133" spans="1:18" x14ac:dyDescent="0.25">
      <c r="A133" s="8"/>
      <c r="B133" s="2">
        <v>140</v>
      </c>
      <c r="C133" s="2" t="s">
        <v>93</v>
      </c>
      <c r="D133" s="2"/>
      <c r="E133" s="25">
        <f t="shared" si="4"/>
        <v>-4002.85</v>
      </c>
      <c r="F133" s="22">
        <f>апр.14!F133+май.14!F133+июн.14!F133+июл.14!F133+авг.14!F133+сен.14!F133+окт.14!F133</f>
        <v>1601.14</v>
      </c>
      <c r="G133" s="58">
        <f t="shared" si="5"/>
        <v>2401.71</v>
      </c>
      <c r="H133" s="22">
        <f>апр.14!E133</f>
        <v>800.57</v>
      </c>
      <c r="I133" s="22">
        <f>май.14!E133</f>
        <v>800.57</v>
      </c>
      <c r="J133" s="22">
        <f>июн.14!E133</f>
        <v>800.57</v>
      </c>
      <c r="K133" s="56">
        <f t="shared" si="6"/>
        <v>2401.71</v>
      </c>
      <c r="L133" s="48">
        <f>июл.14!E133</f>
        <v>800.57</v>
      </c>
      <c r="M133" s="48">
        <f>авг.14!E133</f>
        <v>800.57</v>
      </c>
      <c r="N133" s="48">
        <f>сен.14!E133</f>
        <v>800.57</v>
      </c>
      <c r="O133" s="83">
        <f t="shared" si="7"/>
        <v>800.57</v>
      </c>
      <c r="P133" s="48">
        <f>окт.14!E133</f>
        <v>800.57</v>
      </c>
      <c r="Q133" s="2"/>
      <c r="R133" s="2"/>
    </row>
    <row r="134" spans="1:18" hidden="1" x14ac:dyDescent="0.25">
      <c r="A134" s="8"/>
      <c r="B134" s="2">
        <v>141</v>
      </c>
      <c r="C134" s="2"/>
      <c r="D134" s="2"/>
      <c r="E134" s="25">
        <f t="shared" si="4"/>
        <v>0</v>
      </c>
      <c r="F134" s="22">
        <f>апр.14!F134+май.14!F134+июн.14!F134+июл.14!F134+авг.14!F134+сен.14!F134+окт.14!F134</f>
        <v>0</v>
      </c>
      <c r="G134" s="58">
        <f t="shared" si="5"/>
        <v>0</v>
      </c>
      <c r="H134" s="22">
        <f>апр.14!E134</f>
        <v>0</v>
      </c>
      <c r="I134" s="22">
        <f>май.14!E134</f>
        <v>0</v>
      </c>
      <c r="J134" s="22">
        <f>июн.14!E134</f>
        <v>0</v>
      </c>
      <c r="K134" s="56">
        <f t="shared" si="6"/>
        <v>0</v>
      </c>
      <c r="L134" s="48">
        <f>июл.14!E134</f>
        <v>0</v>
      </c>
      <c r="M134" s="48">
        <f>авг.14!E134</f>
        <v>0</v>
      </c>
      <c r="N134" s="48">
        <f>сен.14!E134</f>
        <v>0</v>
      </c>
      <c r="O134" s="83">
        <f t="shared" si="7"/>
        <v>0</v>
      </c>
      <c r="P134" s="48">
        <f>окт.14!E134</f>
        <v>0</v>
      </c>
      <c r="Q134" s="2"/>
      <c r="R134" s="2"/>
    </row>
    <row r="135" spans="1:18" hidden="1" x14ac:dyDescent="0.25">
      <c r="A135" s="8"/>
      <c r="B135" s="2">
        <v>142</v>
      </c>
      <c r="C135" s="2"/>
      <c r="D135" s="2"/>
      <c r="E135" s="25">
        <f t="shared" ref="E135:E198" si="10">F135-G135-K135-O135</f>
        <v>0</v>
      </c>
      <c r="F135" s="22">
        <f>апр.14!F135+май.14!F135+июн.14!F135+июл.14!F135+авг.14!F135+сен.14!F135+окт.14!F135</f>
        <v>0</v>
      </c>
      <c r="G135" s="58">
        <f t="shared" ref="G135:G198" si="11">H135+I135+J135</f>
        <v>0</v>
      </c>
      <c r="H135" s="22">
        <f>апр.14!E135</f>
        <v>0</v>
      </c>
      <c r="I135" s="22">
        <f>май.14!E135</f>
        <v>0</v>
      </c>
      <c r="J135" s="22">
        <f>июн.14!E135</f>
        <v>0</v>
      </c>
      <c r="K135" s="56">
        <f t="shared" ref="K135:K198" si="12">SUM(L135:N135)</f>
        <v>0</v>
      </c>
      <c r="L135" s="48">
        <f>июл.14!E135</f>
        <v>0</v>
      </c>
      <c r="M135" s="48">
        <f>авг.14!E135</f>
        <v>0</v>
      </c>
      <c r="N135" s="48">
        <f>сен.14!E135</f>
        <v>0</v>
      </c>
      <c r="O135" s="83">
        <f t="shared" ref="O135:O198" si="13">P135+Q135+R135</f>
        <v>0</v>
      </c>
      <c r="P135" s="48">
        <f>окт.14!E135</f>
        <v>0</v>
      </c>
      <c r="Q135" s="2"/>
      <c r="R135" s="2"/>
    </row>
    <row r="136" spans="1:18" x14ac:dyDescent="0.25">
      <c r="A136" s="7">
        <v>79266717716</v>
      </c>
      <c r="B136" s="2">
        <v>143</v>
      </c>
      <c r="C136" s="2" t="s">
        <v>78</v>
      </c>
      <c r="D136" s="2"/>
      <c r="E136" s="25">
        <f t="shared" si="10"/>
        <v>-1601.1399999999999</v>
      </c>
      <c r="F136" s="22">
        <f>апр.14!F136+май.14!F136+июн.14!F136+июл.14!F136+авг.14!F136+сен.14!F136+окт.14!F136</f>
        <v>4002.8500000000004</v>
      </c>
      <c r="G136" s="58">
        <f t="shared" si="11"/>
        <v>2401.71</v>
      </c>
      <c r="H136" s="22">
        <f>апр.14!E136</f>
        <v>800.57</v>
      </c>
      <c r="I136" s="22">
        <f>май.14!E136</f>
        <v>800.57</v>
      </c>
      <c r="J136" s="22">
        <f>июн.14!E136</f>
        <v>800.57</v>
      </c>
      <c r="K136" s="56">
        <f t="shared" si="12"/>
        <v>2401.71</v>
      </c>
      <c r="L136" s="48">
        <f>июл.14!E136</f>
        <v>800.57</v>
      </c>
      <c r="M136" s="48">
        <f>авг.14!E136</f>
        <v>800.57</v>
      </c>
      <c r="N136" s="48">
        <f>сен.14!E136</f>
        <v>800.57</v>
      </c>
      <c r="O136" s="83">
        <f t="shared" si="13"/>
        <v>800.57</v>
      </c>
      <c r="P136" s="48">
        <f>окт.14!E136</f>
        <v>800.57</v>
      </c>
      <c r="Q136" s="2"/>
      <c r="R136" s="2"/>
    </row>
    <row r="137" spans="1:18" x14ac:dyDescent="0.25">
      <c r="A137" s="7">
        <v>79031292112</v>
      </c>
      <c r="B137" s="2">
        <v>144</v>
      </c>
      <c r="C137" s="2" t="s">
        <v>92</v>
      </c>
      <c r="D137" s="2"/>
      <c r="E137" s="25">
        <f t="shared" si="10"/>
        <v>-800.57</v>
      </c>
      <c r="F137" s="22">
        <f>апр.14!F137+май.14!F137+июн.14!F137+июл.14!F137+авг.14!F137+сен.14!F137+окт.14!F137</f>
        <v>4803.42</v>
      </c>
      <c r="G137" s="58">
        <f t="shared" si="11"/>
        <v>2401.71</v>
      </c>
      <c r="H137" s="22">
        <f>апр.14!E137</f>
        <v>800.57</v>
      </c>
      <c r="I137" s="22">
        <f>май.14!E137</f>
        <v>800.57</v>
      </c>
      <c r="J137" s="22">
        <f>июн.14!E137</f>
        <v>800.57</v>
      </c>
      <c r="K137" s="56">
        <f t="shared" si="12"/>
        <v>2401.71</v>
      </c>
      <c r="L137" s="48">
        <f>июл.14!E137</f>
        <v>800.57</v>
      </c>
      <c r="M137" s="48">
        <f>авг.14!E137</f>
        <v>800.57</v>
      </c>
      <c r="N137" s="48">
        <f>сен.14!E137</f>
        <v>800.57</v>
      </c>
      <c r="O137" s="83">
        <f t="shared" si="13"/>
        <v>800.57</v>
      </c>
      <c r="P137" s="48">
        <f>окт.14!E137</f>
        <v>800.57</v>
      </c>
      <c r="Q137" s="2"/>
      <c r="R137" s="2"/>
    </row>
    <row r="138" spans="1:18" hidden="1" x14ac:dyDescent="0.25">
      <c r="A138" s="7"/>
      <c r="B138" s="2">
        <f>B137+1</f>
        <v>145</v>
      </c>
      <c r="C138" s="2"/>
      <c r="D138" s="2"/>
      <c r="E138" s="25">
        <f t="shared" si="10"/>
        <v>0</v>
      </c>
      <c r="F138" s="22">
        <f>апр.14!F138+май.14!F138+июн.14!F138+июл.14!F138+авг.14!F138+сен.14!F138+окт.14!F138</f>
        <v>0</v>
      </c>
      <c r="G138" s="58">
        <f t="shared" si="11"/>
        <v>0</v>
      </c>
      <c r="H138" s="22">
        <f>апр.14!E138</f>
        <v>0</v>
      </c>
      <c r="I138" s="22">
        <f>май.14!E138</f>
        <v>0</v>
      </c>
      <c r="J138" s="22">
        <f>июн.14!E138</f>
        <v>0</v>
      </c>
      <c r="K138" s="56">
        <f t="shared" si="12"/>
        <v>0</v>
      </c>
      <c r="L138" s="48">
        <f>июл.14!E138</f>
        <v>0</v>
      </c>
      <c r="M138" s="48">
        <f>авг.14!E138</f>
        <v>0</v>
      </c>
      <c r="N138" s="48">
        <f>сен.14!E138</f>
        <v>0</v>
      </c>
      <c r="O138" s="83">
        <f t="shared" si="13"/>
        <v>0</v>
      </c>
      <c r="P138" s="48">
        <f>окт.14!E138</f>
        <v>0</v>
      </c>
      <c r="Q138" s="2"/>
      <c r="R138" s="2"/>
    </row>
    <row r="139" spans="1:18" hidden="1" x14ac:dyDescent="0.25">
      <c r="A139" s="7"/>
      <c r="B139" s="2">
        <f t="shared" ref="B139:B164" si="14">B138+1</f>
        <v>146</v>
      </c>
      <c r="C139" s="2"/>
      <c r="D139" s="2"/>
      <c r="E139" s="25">
        <f t="shared" si="10"/>
        <v>0</v>
      </c>
      <c r="F139" s="22">
        <f>апр.14!F139+май.14!F139+июн.14!F139+июл.14!F139+авг.14!F139+сен.14!F139+окт.14!F139</f>
        <v>0</v>
      </c>
      <c r="G139" s="58">
        <f t="shared" si="11"/>
        <v>0</v>
      </c>
      <c r="H139" s="22">
        <f>апр.14!E139</f>
        <v>0</v>
      </c>
      <c r="I139" s="22">
        <f>май.14!E139</f>
        <v>0</v>
      </c>
      <c r="J139" s="22">
        <f>июн.14!E139</f>
        <v>0</v>
      </c>
      <c r="K139" s="56">
        <f t="shared" si="12"/>
        <v>0</v>
      </c>
      <c r="L139" s="48">
        <f>июл.14!E139</f>
        <v>0</v>
      </c>
      <c r="M139" s="48">
        <f>авг.14!E139</f>
        <v>0</v>
      </c>
      <c r="N139" s="48">
        <f>сен.14!E139</f>
        <v>0</v>
      </c>
      <c r="O139" s="83">
        <f t="shared" si="13"/>
        <v>0</v>
      </c>
      <c r="P139" s="48">
        <f>окт.14!E139</f>
        <v>0</v>
      </c>
      <c r="Q139" s="2"/>
      <c r="R139" s="2"/>
    </row>
    <row r="140" spans="1:18" hidden="1" x14ac:dyDescent="0.25">
      <c r="A140" s="7"/>
      <c r="B140" s="2">
        <f t="shared" si="14"/>
        <v>147</v>
      </c>
      <c r="C140" s="2"/>
      <c r="D140" s="2"/>
      <c r="E140" s="25">
        <f t="shared" si="10"/>
        <v>0</v>
      </c>
      <c r="F140" s="22">
        <f>апр.14!F140+май.14!F140+июн.14!F140+июл.14!F140+авг.14!F140+сен.14!F140+окт.14!F140</f>
        <v>0</v>
      </c>
      <c r="G140" s="58">
        <f t="shared" si="11"/>
        <v>0</v>
      </c>
      <c r="H140" s="22">
        <f>апр.14!E140</f>
        <v>0</v>
      </c>
      <c r="I140" s="22">
        <f>май.14!E140</f>
        <v>0</v>
      </c>
      <c r="J140" s="22">
        <f>июн.14!E140</f>
        <v>0</v>
      </c>
      <c r="K140" s="56">
        <f t="shared" si="12"/>
        <v>0</v>
      </c>
      <c r="L140" s="48">
        <f>июл.14!E140</f>
        <v>0</v>
      </c>
      <c r="M140" s="48">
        <f>авг.14!E140</f>
        <v>0</v>
      </c>
      <c r="N140" s="48">
        <f>сен.14!E140</f>
        <v>0</v>
      </c>
      <c r="O140" s="83">
        <f t="shared" si="13"/>
        <v>0</v>
      </c>
      <c r="P140" s="48">
        <f>окт.14!E140</f>
        <v>0</v>
      </c>
      <c r="Q140" s="2"/>
      <c r="R140" s="2"/>
    </row>
    <row r="141" spans="1:18" hidden="1" x14ac:dyDescent="0.25">
      <c r="A141" s="7"/>
      <c r="B141" s="2">
        <f t="shared" si="14"/>
        <v>148</v>
      </c>
      <c r="C141" s="2"/>
      <c r="D141" s="2"/>
      <c r="E141" s="25">
        <f t="shared" si="10"/>
        <v>0</v>
      </c>
      <c r="F141" s="22">
        <f>апр.14!F141+май.14!F141+июн.14!F141+июл.14!F141+авг.14!F141+сен.14!F141+окт.14!F141</f>
        <v>0</v>
      </c>
      <c r="G141" s="58">
        <f t="shared" si="11"/>
        <v>0</v>
      </c>
      <c r="H141" s="22">
        <f>апр.14!E141</f>
        <v>0</v>
      </c>
      <c r="I141" s="22">
        <f>май.14!E141</f>
        <v>0</v>
      </c>
      <c r="J141" s="22">
        <f>июн.14!E141</f>
        <v>0</v>
      </c>
      <c r="K141" s="56">
        <f t="shared" si="12"/>
        <v>0</v>
      </c>
      <c r="L141" s="48">
        <f>июл.14!E141</f>
        <v>0</v>
      </c>
      <c r="M141" s="48">
        <f>авг.14!E141</f>
        <v>0</v>
      </c>
      <c r="N141" s="48">
        <f>сен.14!E141</f>
        <v>0</v>
      </c>
      <c r="O141" s="83">
        <f t="shared" si="13"/>
        <v>0</v>
      </c>
      <c r="P141" s="48">
        <f>окт.14!E141</f>
        <v>0</v>
      </c>
      <c r="Q141" s="2"/>
      <c r="R141" s="2"/>
    </row>
    <row r="142" spans="1:18" hidden="1" x14ac:dyDescent="0.25">
      <c r="A142" s="7"/>
      <c r="B142" s="2">
        <f t="shared" si="14"/>
        <v>149</v>
      </c>
      <c r="C142" s="2"/>
      <c r="D142" s="2"/>
      <c r="E142" s="25">
        <f t="shared" si="10"/>
        <v>0</v>
      </c>
      <c r="F142" s="22">
        <f>апр.14!F142+май.14!F142+июн.14!F142+июл.14!F142+авг.14!F142+сен.14!F142+окт.14!F142</f>
        <v>0</v>
      </c>
      <c r="G142" s="58">
        <f t="shared" si="11"/>
        <v>0</v>
      </c>
      <c r="H142" s="22">
        <f>апр.14!E142</f>
        <v>0</v>
      </c>
      <c r="I142" s="22">
        <f>май.14!E142</f>
        <v>0</v>
      </c>
      <c r="J142" s="22">
        <f>июн.14!E142</f>
        <v>0</v>
      </c>
      <c r="K142" s="56">
        <f t="shared" si="12"/>
        <v>0</v>
      </c>
      <c r="L142" s="48">
        <f>июл.14!E142</f>
        <v>0</v>
      </c>
      <c r="M142" s="48">
        <f>авг.14!E142</f>
        <v>0</v>
      </c>
      <c r="N142" s="48">
        <f>сен.14!E142</f>
        <v>0</v>
      </c>
      <c r="O142" s="83">
        <f t="shared" si="13"/>
        <v>0</v>
      </c>
      <c r="P142" s="48">
        <f>окт.14!E142</f>
        <v>0</v>
      </c>
      <c r="Q142" s="2"/>
      <c r="R142" s="2"/>
    </row>
    <row r="143" spans="1:18" hidden="1" x14ac:dyDescent="0.25">
      <c r="A143" s="7"/>
      <c r="B143" s="2">
        <f t="shared" si="14"/>
        <v>150</v>
      </c>
      <c r="C143" s="2"/>
      <c r="D143" s="2"/>
      <c r="E143" s="25">
        <f t="shared" si="10"/>
        <v>0</v>
      </c>
      <c r="F143" s="22">
        <f>апр.14!F143+май.14!F143+июн.14!F143+июл.14!F143+авг.14!F143+сен.14!F143+окт.14!F143</f>
        <v>0</v>
      </c>
      <c r="G143" s="58">
        <f t="shared" si="11"/>
        <v>0</v>
      </c>
      <c r="H143" s="22">
        <f>апр.14!E143</f>
        <v>0</v>
      </c>
      <c r="I143" s="22">
        <f>май.14!E143</f>
        <v>0</v>
      </c>
      <c r="J143" s="22">
        <f>июн.14!E143</f>
        <v>0</v>
      </c>
      <c r="K143" s="56">
        <f t="shared" si="12"/>
        <v>0</v>
      </c>
      <c r="L143" s="48">
        <f>июл.14!E143</f>
        <v>0</v>
      </c>
      <c r="M143" s="48">
        <f>авг.14!E143</f>
        <v>0</v>
      </c>
      <c r="N143" s="48">
        <f>сен.14!E143</f>
        <v>0</v>
      </c>
      <c r="O143" s="83">
        <f t="shared" si="13"/>
        <v>0</v>
      </c>
      <c r="P143" s="48">
        <f>окт.14!E143</f>
        <v>0</v>
      </c>
      <c r="Q143" s="2"/>
      <c r="R143" s="2"/>
    </row>
    <row r="144" spans="1:18" hidden="1" x14ac:dyDescent="0.25">
      <c r="A144" s="7"/>
      <c r="B144" s="2">
        <f t="shared" si="14"/>
        <v>151</v>
      </c>
      <c r="C144" s="2"/>
      <c r="D144" s="2"/>
      <c r="E144" s="25">
        <f t="shared" si="10"/>
        <v>0</v>
      </c>
      <c r="F144" s="22">
        <f>апр.14!F144+май.14!F144+июн.14!F144+июл.14!F144+авг.14!F144+сен.14!F144+окт.14!F144</f>
        <v>0</v>
      </c>
      <c r="G144" s="58">
        <f t="shared" si="11"/>
        <v>0</v>
      </c>
      <c r="H144" s="22">
        <f>апр.14!E144</f>
        <v>0</v>
      </c>
      <c r="I144" s="22">
        <f>май.14!E144</f>
        <v>0</v>
      </c>
      <c r="J144" s="22">
        <f>июн.14!E144</f>
        <v>0</v>
      </c>
      <c r="K144" s="56">
        <f t="shared" si="12"/>
        <v>0</v>
      </c>
      <c r="L144" s="48">
        <f>июл.14!E144</f>
        <v>0</v>
      </c>
      <c r="M144" s="48">
        <f>авг.14!E144</f>
        <v>0</v>
      </c>
      <c r="N144" s="48">
        <f>сен.14!E144</f>
        <v>0</v>
      </c>
      <c r="O144" s="83">
        <f t="shared" si="13"/>
        <v>0</v>
      </c>
      <c r="P144" s="48">
        <f>окт.14!E144</f>
        <v>0</v>
      </c>
      <c r="Q144" s="2"/>
      <c r="R144" s="2"/>
    </row>
    <row r="145" spans="1:18" hidden="1" x14ac:dyDescent="0.25">
      <c r="A145" s="7"/>
      <c r="B145" s="2">
        <f t="shared" si="14"/>
        <v>152</v>
      </c>
      <c r="C145" s="2"/>
      <c r="D145" s="2"/>
      <c r="E145" s="25">
        <f t="shared" si="10"/>
        <v>0</v>
      </c>
      <c r="F145" s="22">
        <f>апр.14!F145+май.14!F145+июн.14!F145+июл.14!F145+авг.14!F145+сен.14!F145+окт.14!F145</f>
        <v>0</v>
      </c>
      <c r="G145" s="58">
        <f t="shared" si="11"/>
        <v>0</v>
      </c>
      <c r="H145" s="22">
        <f>апр.14!E145</f>
        <v>0</v>
      </c>
      <c r="I145" s="22">
        <f>май.14!E145</f>
        <v>0</v>
      </c>
      <c r="J145" s="22">
        <f>июн.14!E145</f>
        <v>0</v>
      </c>
      <c r="K145" s="56">
        <f t="shared" si="12"/>
        <v>0</v>
      </c>
      <c r="L145" s="48">
        <f>июл.14!E145</f>
        <v>0</v>
      </c>
      <c r="M145" s="48">
        <f>авг.14!E145</f>
        <v>0</v>
      </c>
      <c r="N145" s="48">
        <f>сен.14!E145</f>
        <v>0</v>
      </c>
      <c r="O145" s="83">
        <f t="shared" si="13"/>
        <v>0</v>
      </c>
      <c r="P145" s="48">
        <f>окт.14!E145</f>
        <v>0</v>
      </c>
      <c r="Q145" s="2"/>
      <c r="R145" s="2"/>
    </row>
    <row r="146" spans="1:18" hidden="1" x14ac:dyDescent="0.25">
      <c r="A146" s="7"/>
      <c r="B146" s="2">
        <f t="shared" si="14"/>
        <v>153</v>
      </c>
      <c r="C146" s="2"/>
      <c r="D146" s="2"/>
      <c r="E146" s="25">
        <f t="shared" si="10"/>
        <v>0</v>
      </c>
      <c r="F146" s="22">
        <f>апр.14!F146+май.14!F146+июн.14!F146+июл.14!F146+авг.14!F146+сен.14!F146+окт.14!F146</f>
        <v>0</v>
      </c>
      <c r="G146" s="58">
        <f t="shared" si="11"/>
        <v>0</v>
      </c>
      <c r="H146" s="22">
        <f>апр.14!E146</f>
        <v>0</v>
      </c>
      <c r="I146" s="22">
        <f>май.14!E146</f>
        <v>0</v>
      </c>
      <c r="J146" s="22">
        <f>июн.14!E146</f>
        <v>0</v>
      </c>
      <c r="K146" s="56">
        <f t="shared" si="12"/>
        <v>0</v>
      </c>
      <c r="L146" s="48">
        <f>июл.14!E146</f>
        <v>0</v>
      </c>
      <c r="M146" s="48">
        <f>авг.14!E146</f>
        <v>0</v>
      </c>
      <c r="N146" s="48">
        <f>сен.14!E146</f>
        <v>0</v>
      </c>
      <c r="O146" s="83">
        <f t="shared" si="13"/>
        <v>0</v>
      </c>
      <c r="P146" s="48">
        <f>окт.14!E146</f>
        <v>0</v>
      </c>
      <c r="Q146" s="2"/>
      <c r="R146" s="2"/>
    </row>
    <row r="147" spans="1:18" hidden="1" x14ac:dyDescent="0.25">
      <c r="A147" s="7"/>
      <c r="B147" s="2">
        <f t="shared" si="14"/>
        <v>154</v>
      </c>
      <c r="C147" s="2"/>
      <c r="D147" s="2"/>
      <c r="E147" s="25">
        <f t="shared" si="10"/>
        <v>0</v>
      </c>
      <c r="F147" s="22">
        <f>апр.14!F147+май.14!F147+июн.14!F147+июл.14!F147+авг.14!F147+сен.14!F147+окт.14!F147</f>
        <v>0</v>
      </c>
      <c r="G147" s="58">
        <f t="shared" si="11"/>
        <v>0</v>
      </c>
      <c r="H147" s="22">
        <f>апр.14!E147</f>
        <v>0</v>
      </c>
      <c r="I147" s="22">
        <f>май.14!E147</f>
        <v>0</v>
      </c>
      <c r="J147" s="22">
        <f>июн.14!E147</f>
        <v>0</v>
      </c>
      <c r="K147" s="56">
        <f t="shared" si="12"/>
        <v>0</v>
      </c>
      <c r="L147" s="48">
        <f>июл.14!E147</f>
        <v>0</v>
      </c>
      <c r="M147" s="48">
        <f>авг.14!E147</f>
        <v>0</v>
      </c>
      <c r="N147" s="48">
        <f>сен.14!E147</f>
        <v>0</v>
      </c>
      <c r="O147" s="83">
        <f t="shared" si="13"/>
        <v>0</v>
      </c>
      <c r="P147" s="48">
        <f>окт.14!E147</f>
        <v>0</v>
      </c>
      <c r="Q147" s="2"/>
      <c r="R147" s="2"/>
    </row>
    <row r="148" spans="1:18" hidden="1" x14ac:dyDescent="0.25">
      <c r="A148" s="7"/>
      <c r="B148" s="2">
        <f t="shared" si="14"/>
        <v>155</v>
      </c>
      <c r="C148" s="2"/>
      <c r="D148" s="2"/>
      <c r="E148" s="25">
        <f t="shared" si="10"/>
        <v>0</v>
      </c>
      <c r="F148" s="22">
        <f>апр.14!F148+май.14!F148+июн.14!F148+июл.14!F148+авг.14!F148+сен.14!F148+окт.14!F148</f>
        <v>0</v>
      </c>
      <c r="G148" s="58">
        <f t="shared" si="11"/>
        <v>0</v>
      </c>
      <c r="H148" s="22">
        <f>апр.14!E148</f>
        <v>0</v>
      </c>
      <c r="I148" s="22">
        <f>май.14!E148</f>
        <v>0</v>
      </c>
      <c r="J148" s="22">
        <f>июн.14!E148</f>
        <v>0</v>
      </c>
      <c r="K148" s="56">
        <f t="shared" si="12"/>
        <v>0</v>
      </c>
      <c r="L148" s="48">
        <f>июл.14!E148</f>
        <v>0</v>
      </c>
      <c r="M148" s="48">
        <f>авг.14!E148</f>
        <v>0</v>
      </c>
      <c r="N148" s="48">
        <f>сен.14!E148</f>
        <v>0</v>
      </c>
      <c r="O148" s="83">
        <f t="shared" si="13"/>
        <v>0</v>
      </c>
      <c r="P148" s="48">
        <f>окт.14!E148</f>
        <v>0</v>
      </c>
      <c r="Q148" s="2"/>
      <c r="R148" s="2"/>
    </row>
    <row r="149" spans="1:18" x14ac:dyDescent="0.25">
      <c r="A149" s="7"/>
      <c r="B149" s="2">
        <f t="shared" si="14"/>
        <v>156</v>
      </c>
      <c r="C149" s="2" t="s">
        <v>133</v>
      </c>
      <c r="D149" s="2"/>
      <c r="E149" s="25">
        <f t="shared" si="10"/>
        <v>-800.57</v>
      </c>
      <c r="F149" s="22">
        <f>апр.14!F149+май.14!F149+июн.14!F149+июл.14!F149+авг.14!F149+сен.14!F149+окт.14!F149</f>
        <v>1601.14</v>
      </c>
      <c r="G149" s="58">
        <f t="shared" si="11"/>
        <v>0</v>
      </c>
      <c r="H149" s="22">
        <f>апр.14!E149</f>
        <v>0</v>
      </c>
      <c r="I149" s="22">
        <f>май.14!E149</f>
        <v>0</v>
      </c>
      <c r="J149" s="22">
        <f>июн.14!E149</f>
        <v>0</v>
      </c>
      <c r="K149" s="56">
        <f t="shared" si="12"/>
        <v>1601.14</v>
      </c>
      <c r="L149" s="48">
        <f>июл.14!E149</f>
        <v>0</v>
      </c>
      <c r="M149" s="48">
        <f>авг.14!E149</f>
        <v>800.57</v>
      </c>
      <c r="N149" s="48">
        <f>сен.14!E149</f>
        <v>800.57</v>
      </c>
      <c r="O149" s="83">
        <f t="shared" si="13"/>
        <v>800.57</v>
      </c>
      <c r="P149" s="48">
        <f>окт.14!E149</f>
        <v>800.57</v>
      </c>
      <c r="Q149" s="2"/>
      <c r="R149" s="2"/>
    </row>
    <row r="150" spans="1:18" hidden="1" x14ac:dyDescent="0.25">
      <c r="A150" s="7"/>
      <c r="B150" s="2">
        <f t="shared" si="14"/>
        <v>157</v>
      </c>
      <c r="C150" s="2" t="s">
        <v>137</v>
      </c>
      <c r="D150" s="2"/>
      <c r="E150" s="25">
        <f t="shared" si="10"/>
        <v>0</v>
      </c>
      <c r="F150" s="22">
        <f>апр.14!F150+май.14!F150+июн.14!F150+июл.14!F150+авг.14!F150+сен.14!F150+окт.14!F150</f>
        <v>2401.71</v>
      </c>
      <c r="G150" s="58">
        <f t="shared" si="11"/>
        <v>0</v>
      </c>
      <c r="H150" s="22">
        <f>апр.14!E150</f>
        <v>0</v>
      </c>
      <c r="I150" s="22">
        <f>май.14!E150</f>
        <v>0</v>
      </c>
      <c r="J150" s="22">
        <f>июн.14!E150</f>
        <v>0</v>
      </c>
      <c r="K150" s="56">
        <f t="shared" si="12"/>
        <v>1601.14</v>
      </c>
      <c r="L150" s="48">
        <f>июл.14!E150</f>
        <v>0</v>
      </c>
      <c r="M150" s="48">
        <f>авг.14!E150</f>
        <v>800.57</v>
      </c>
      <c r="N150" s="48">
        <f>сен.14!E150</f>
        <v>800.57</v>
      </c>
      <c r="O150" s="83">
        <f t="shared" si="13"/>
        <v>800.57</v>
      </c>
      <c r="P150" s="48">
        <f>окт.14!E150</f>
        <v>800.57</v>
      </c>
      <c r="Q150" s="2"/>
      <c r="R150" s="2"/>
    </row>
    <row r="151" spans="1:18" hidden="1" x14ac:dyDescent="0.25">
      <c r="A151" s="7"/>
      <c r="B151" s="2">
        <f t="shared" si="14"/>
        <v>158</v>
      </c>
      <c r="C151" s="2"/>
      <c r="D151" s="2"/>
      <c r="E151" s="25">
        <f t="shared" si="10"/>
        <v>0</v>
      </c>
      <c r="F151" s="22">
        <f>апр.14!F151+май.14!F151+июн.14!F151+июл.14!F151+авг.14!F151+сен.14!F151+окт.14!F151</f>
        <v>0</v>
      </c>
      <c r="G151" s="58">
        <f t="shared" si="11"/>
        <v>0</v>
      </c>
      <c r="H151" s="22">
        <f>апр.14!E151</f>
        <v>0</v>
      </c>
      <c r="I151" s="22">
        <f>май.14!E151</f>
        <v>0</v>
      </c>
      <c r="J151" s="22">
        <f>июн.14!E151</f>
        <v>0</v>
      </c>
      <c r="K151" s="56">
        <f t="shared" si="12"/>
        <v>0</v>
      </c>
      <c r="L151" s="48">
        <f>июл.14!E151</f>
        <v>0</v>
      </c>
      <c r="M151" s="48">
        <f>авг.14!E151</f>
        <v>0</v>
      </c>
      <c r="N151" s="48">
        <f>сен.14!E151</f>
        <v>0</v>
      </c>
      <c r="O151" s="83">
        <f t="shared" si="13"/>
        <v>0</v>
      </c>
      <c r="P151" s="48">
        <f>окт.14!E151</f>
        <v>0</v>
      </c>
      <c r="Q151" s="2"/>
      <c r="R151" s="2"/>
    </row>
    <row r="152" spans="1:18" x14ac:dyDescent="0.25">
      <c r="A152" s="7"/>
      <c r="B152" s="2">
        <f t="shared" si="14"/>
        <v>159</v>
      </c>
      <c r="C152" s="2" t="s">
        <v>173</v>
      </c>
      <c r="D152" s="2"/>
      <c r="E152" s="25">
        <f t="shared" si="10"/>
        <v>-3202.28</v>
      </c>
      <c r="F152" s="22">
        <f>апр.14!F152+май.14!F152+июн.14!F152+июл.14!F152+авг.14!F152+сен.14!F152+окт.14!F152</f>
        <v>0</v>
      </c>
      <c r="G152" s="58">
        <f t="shared" si="11"/>
        <v>0</v>
      </c>
      <c r="H152" s="22">
        <f>апр.14!E152</f>
        <v>0</v>
      </c>
      <c r="I152" s="22">
        <f>май.14!E152</f>
        <v>0</v>
      </c>
      <c r="J152" s="22">
        <f>июн.14!E152</f>
        <v>0</v>
      </c>
      <c r="K152" s="56">
        <f t="shared" si="12"/>
        <v>2401.71</v>
      </c>
      <c r="L152" s="48">
        <f>июл.14!E152</f>
        <v>800.57</v>
      </c>
      <c r="M152" s="48">
        <f>авг.14!E152</f>
        <v>800.57</v>
      </c>
      <c r="N152" s="48">
        <f>сен.14!E152</f>
        <v>800.57</v>
      </c>
      <c r="O152" s="83">
        <f t="shared" si="13"/>
        <v>800.57</v>
      </c>
      <c r="P152" s="48">
        <f>окт.14!E152</f>
        <v>800.57</v>
      </c>
      <c r="Q152" s="2"/>
      <c r="R152" s="2"/>
    </row>
    <row r="153" spans="1:18" hidden="1" x14ac:dyDescent="0.25">
      <c r="A153" s="7"/>
      <c r="B153" s="2">
        <f t="shared" si="14"/>
        <v>160</v>
      </c>
      <c r="C153" s="2"/>
      <c r="D153" s="2"/>
      <c r="E153" s="25">
        <f t="shared" si="10"/>
        <v>0</v>
      </c>
      <c r="F153" s="22">
        <f>апр.14!F153+май.14!F153+июн.14!F153+июл.14!F153+авг.14!F153+сен.14!F153+окт.14!F153</f>
        <v>0</v>
      </c>
      <c r="G153" s="58">
        <f t="shared" si="11"/>
        <v>0</v>
      </c>
      <c r="H153" s="22">
        <f>апр.14!E153</f>
        <v>0</v>
      </c>
      <c r="I153" s="22">
        <f>май.14!E153</f>
        <v>0</v>
      </c>
      <c r="J153" s="22">
        <f>июн.14!E153</f>
        <v>0</v>
      </c>
      <c r="K153" s="56">
        <f t="shared" si="12"/>
        <v>0</v>
      </c>
      <c r="L153" s="48">
        <f>июл.14!E153</f>
        <v>0</v>
      </c>
      <c r="M153" s="48">
        <f>авг.14!E153</f>
        <v>0</v>
      </c>
      <c r="N153" s="48">
        <f>сен.14!E153</f>
        <v>0</v>
      </c>
      <c r="O153" s="83">
        <f t="shared" si="13"/>
        <v>0</v>
      </c>
      <c r="P153" s="48">
        <f>окт.14!E153</f>
        <v>0</v>
      </c>
      <c r="Q153" s="2"/>
      <c r="R153" s="2"/>
    </row>
    <row r="154" spans="1:18" hidden="1" x14ac:dyDescent="0.25">
      <c r="A154" s="7"/>
      <c r="B154" s="2">
        <f t="shared" si="14"/>
        <v>161</v>
      </c>
      <c r="C154" s="2"/>
      <c r="D154" s="2"/>
      <c r="E154" s="25">
        <f t="shared" si="10"/>
        <v>0</v>
      </c>
      <c r="F154" s="22">
        <f>апр.14!F154+май.14!F154+июн.14!F154+июл.14!F154+авг.14!F154+сен.14!F154+окт.14!F154</f>
        <v>0</v>
      </c>
      <c r="G154" s="58">
        <f t="shared" si="11"/>
        <v>0</v>
      </c>
      <c r="H154" s="22">
        <f>апр.14!E154</f>
        <v>0</v>
      </c>
      <c r="I154" s="22">
        <f>май.14!E154</f>
        <v>0</v>
      </c>
      <c r="J154" s="22">
        <f>июн.14!E154</f>
        <v>0</v>
      </c>
      <c r="K154" s="56">
        <f t="shared" si="12"/>
        <v>0</v>
      </c>
      <c r="L154" s="48">
        <f>июл.14!E154</f>
        <v>0</v>
      </c>
      <c r="M154" s="48">
        <f>авг.14!E154</f>
        <v>0</v>
      </c>
      <c r="N154" s="48">
        <f>сен.14!E154</f>
        <v>0</v>
      </c>
      <c r="O154" s="83">
        <f t="shared" si="13"/>
        <v>0</v>
      </c>
      <c r="P154" s="48">
        <f>окт.14!E154</f>
        <v>0</v>
      </c>
      <c r="Q154" s="2"/>
      <c r="R154" s="2"/>
    </row>
    <row r="155" spans="1:18" hidden="1" x14ac:dyDescent="0.25">
      <c r="A155" s="7"/>
      <c r="B155" s="2">
        <f t="shared" si="14"/>
        <v>162</v>
      </c>
      <c r="C155" s="2"/>
      <c r="D155" s="2"/>
      <c r="E155" s="25">
        <f t="shared" si="10"/>
        <v>0</v>
      </c>
      <c r="F155" s="22">
        <f>апр.14!F155+май.14!F155+июн.14!F155+июл.14!F155+авг.14!F155+сен.14!F155+окт.14!F155</f>
        <v>0</v>
      </c>
      <c r="G155" s="58">
        <f t="shared" si="11"/>
        <v>0</v>
      </c>
      <c r="H155" s="22">
        <f>апр.14!E155</f>
        <v>0</v>
      </c>
      <c r="I155" s="22">
        <f>май.14!E155</f>
        <v>0</v>
      </c>
      <c r="J155" s="22">
        <f>июн.14!E155</f>
        <v>0</v>
      </c>
      <c r="K155" s="56">
        <f t="shared" si="12"/>
        <v>0</v>
      </c>
      <c r="L155" s="48">
        <f>июл.14!E155</f>
        <v>0</v>
      </c>
      <c r="M155" s="48">
        <f>авг.14!E155</f>
        <v>0</v>
      </c>
      <c r="N155" s="48">
        <f>сен.14!E155</f>
        <v>0</v>
      </c>
      <c r="O155" s="83">
        <f t="shared" si="13"/>
        <v>0</v>
      </c>
      <c r="P155" s="48">
        <f>окт.14!E155</f>
        <v>0</v>
      </c>
      <c r="Q155" s="2"/>
      <c r="R155" s="2"/>
    </row>
    <row r="156" spans="1:18" hidden="1" x14ac:dyDescent="0.25">
      <c r="A156" s="7"/>
      <c r="B156" s="2">
        <f t="shared" si="14"/>
        <v>163</v>
      </c>
      <c r="C156" s="2"/>
      <c r="D156" s="2"/>
      <c r="E156" s="25">
        <f t="shared" si="10"/>
        <v>0</v>
      </c>
      <c r="F156" s="22">
        <f>апр.14!F156+май.14!F156+июн.14!F156+июл.14!F156+авг.14!F156+сен.14!F156+окт.14!F156</f>
        <v>0</v>
      </c>
      <c r="G156" s="58">
        <f t="shared" si="11"/>
        <v>0</v>
      </c>
      <c r="H156" s="22">
        <f>апр.14!E156</f>
        <v>0</v>
      </c>
      <c r="I156" s="22">
        <f>май.14!E156</f>
        <v>0</v>
      </c>
      <c r="J156" s="22">
        <f>июн.14!E156</f>
        <v>0</v>
      </c>
      <c r="K156" s="56">
        <f t="shared" si="12"/>
        <v>0</v>
      </c>
      <c r="L156" s="48">
        <f>июл.14!E156</f>
        <v>0</v>
      </c>
      <c r="M156" s="48">
        <f>авг.14!E156</f>
        <v>0</v>
      </c>
      <c r="N156" s="48">
        <f>сен.14!E156</f>
        <v>0</v>
      </c>
      <c r="O156" s="83">
        <f t="shared" si="13"/>
        <v>0</v>
      </c>
      <c r="P156" s="48">
        <f>окт.14!E156</f>
        <v>0</v>
      </c>
      <c r="Q156" s="2"/>
      <c r="R156" s="2"/>
    </row>
    <row r="157" spans="1:18" hidden="1" x14ac:dyDescent="0.25">
      <c r="A157" s="7"/>
      <c r="B157" s="2">
        <f t="shared" si="14"/>
        <v>164</v>
      </c>
      <c r="C157" s="2"/>
      <c r="D157" s="2"/>
      <c r="E157" s="25">
        <f t="shared" si="10"/>
        <v>0</v>
      </c>
      <c r="F157" s="22">
        <f>апр.14!F157+май.14!F157+июн.14!F157+июл.14!F157+авг.14!F157+сен.14!F157+окт.14!F157</f>
        <v>0</v>
      </c>
      <c r="G157" s="58">
        <f t="shared" si="11"/>
        <v>0</v>
      </c>
      <c r="H157" s="22">
        <f>апр.14!E157</f>
        <v>0</v>
      </c>
      <c r="I157" s="22">
        <f>май.14!E157</f>
        <v>0</v>
      </c>
      <c r="J157" s="22">
        <f>июн.14!E157</f>
        <v>0</v>
      </c>
      <c r="K157" s="56">
        <f t="shared" si="12"/>
        <v>0</v>
      </c>
      <c r="L157" s="48">
        <f>июл.14!E157</f>
        <v>0</v>
      </c>
      <c r="M157" s="48">
        <f>авг.14!E157</f>
        <v>0</v>
      </c>
      <c r="N157" s="48">
        <f>сен.14!E157</f>
        <v>0</v>
      </c>
      <c r="O157" s="83">
        <f t="shared" si="13"/>
        <v>0</v>
      </c>
      <c r="P157" s="48">
        <f>окт.14!E157</f>
        <v>0</v>
      </c>
      <c r="Q157" s="2"/>
      <c r="R157" s="2"/>
    </row>
    <row r="158" spans="1:18" hidden="1" x14ac:dyDescent="0.25">
      <c r="A158" s="7"/>
      <c r="B158" s="2">
        <f t="shared" si="14"/>
        <v>165</v>
      </c>
      <c r="C158" s="2"/>
      <c r="D158" s="2"/>
      <c r="E158" s="25">
        <f t="shared" si="10"/>
        <v>0</v>
      </c>
      <c r="F158" s="22">
        <f>апр.14!F158+май.14!F158+июн.14!F158+июл.14!F158+авг.14!F158+сен.14!F158+окт.14!F158</f>
        <v>0</v>
      </c>
      <c r="G158" s="58">
        <f t="shared" si="11"/>
        <v>0</v>
      </c>
      <c r="H158" s="22">
        <f>апр.14!E158</f>
        <v>0</v>
      </c>
      <c r="I158" s="22">
        <f>май.14!E158</f>
        <v>0</v>
      </c>
      <c r="J158" s="22">
        <f>июн.14!E158</f>
        <v>0</v>
      </c>
      <c r="K158" s="56">
        <f t="shared" si="12"/>
        <v>0</v>
      </c>
      <c r="L158" s="48">
        <f>июл.14!E158</f>
        <v>0</v>
      </c>
      <c r="M158" s="48">
        <f>авг.14!E158</f>
        <v>0</v>
      </c>
      <c r="N158" s="48">
        <f>сен.14!E158</f>
        <v>0</v>
      </c>
      <c r="O158" s="83">
        <f t="shared" si="13"/>
        <v>0</v>
      </c>
      <c r="P158" s="48">
        <f>окт.14!E158</f>
        <v>0</v>
      </c>
      <c r="Q158" s="2"/>
      <c r="R158" s="2"/>
    </row>
    <row r="159" spans="1:18" hidden="1" x14ac:dyDescent="0.25">
      <c r="A159" s="7"/>
      <c r="B159" s="2">
        <f t="shared" si="14"/>
        <v>166</v>
      </c>
      <c r="C159" s="2"/>
      <c r="D159" s="2"/>
      <c r="E159" s="25">
        <f t="shared" si="10"/>
        <v>0</v>
      </c>
      <c r="F159" s="22">
        <f>апр.14!F159+май.14!F159+июн.14!F159+июл.14!F159+авг.14!F159+сен.14!F159+окт.14!F159</f>
        <v>0</v>
      </c>
      <c r="G159" s="58">
        <f t="shared" si="11"/>
        <v>0</v>
      </c>
      <c r="H159" s="22">
        <f>апр.14!E159</f>
        <v>0</v>
      </c>
      <c r="I159" s="22">
        <f>май.14!E159</f>
        <v>0</v>
      </c>
      <c r="J159" s="22">
        <f>июн.14!E159</f>
        <v>0</v>
      </c>
      <c r="K159" s="56">
        <f t="shared" si="12"/>
        <v>0</v>
      </c>
      <c r="L159" s="48">
        <f>июл.14!E159</f>
        <v>0</v>
      </c>
      <c r="M159" s="48">
        <f>авг.14!E159</f>
        <v>0</v>
      </c>
      <c r="N159" s="48">
        <f>сен.14!E159</f>
        <v>0</v>
      </c>
      <c r="O159" s="83">
        <f t="shared" si="13"/>
        <v>0</v>
      </c>
      <c r="P159" s="48">
        <f>окт.14!E159</f>
        <v>0</v>
      </c>
      <c r="Q159" s="2"/>
      <c r="R159" s="2"/>
    </row>
    <row r="160" spans="1:18" hidden="1" x14ac:dyDescent="0.25">
      <c r="A160" s="7"/>
      <c r="B160" s="2">
        <f t="shared" si="14"/>
        <v>167</v>
      </c>
      <c r="C160" s="2"/>
      <c r="D160" s="2"/>
      <c r="E160" s="25">
        <f t="shared" si="10"/>
        <v>0</v>
      </c>
      <c r="F160" s="22">
        <f>апр.14!F160+май.14!F160+июн.14!F160+июл.14!F160+авг.14!F160+сен.14!F160+окт.14!F160</f>
        <v>0</v>
      </c>
      <c r="G160" s="58">
        <f t="shared" si="11"/>
        <v>0</v>
      </c>
      <c r="H160" s="22">
        <f>апр.14!E160</f>
        <v>0</v>
      </c>
      <c r="I160" s="22">
        <f>май.14!E160</f>
        <v>0</v>
      </c>
      <c r="J160" s="22">
        <f>июн.14!E160</f>
        <v>0</v>
      </c>
      <c r="K160" s="56">
        <f t="shared" si="12"/>
        <v>0</v>
      </c>
      <c r="L160" s="48">
        <f>июл.14!E160</f>
        <v>0</v>
      </c>
      <c r="M160" s="48">
        <f>авг.14!E160</f>
        <v>0</v>
      </c>
      <c r="N160" s="48">
        <f>сен.14!E160</f>
        <v>0</v>
      </c>
      <c r="O160" s="83">
        <f t="shared" si="13"/>
        <v>0</v>
      </c>
      <c r="P160" s="48">
        <f>окт.14!E160</f>
        <v>0</v>
      </c>
      <c r="Q160" s="2"/>
      <c r="R160" s="2"/>
    </row>
    <row r="161" spans="1:18" hidden="1" x14ac:dyDescent="0.25">
      <c r="A161" s="7"/>
      <c r="B161" s="2">
        <f t="shared" si="14"/>
        <v>168</v>
      </c>
      <c r="C161" s="2"/>
      <c r="D161" s="2"/>
      <c r="E161" s="25">
        <f t="shared" si="10"/>
        <v>0</v>
      </c>
      <c r="F161" s="22">
        <f>апр.14!F161+май.14!F161+июн.14!F161+июл.14!F161+авг.14!F161+сен.14!F161+окт.14!F161</f>
        <v>0</v>
      </c>
      <c r="G161" s="58">
        <f t="shared" si="11"/>
        <v>0</v>
      </c>
      <c r="H161" s="22">
        <f>апр.14!E161</f>
        <v>0</v>
      </c>
      <c r="I161" s="22">
        <f>май.14!E161</f>
        <v>0</v>
      </c>
      <c r="J161" s="22">
        <f>июн.14!E161</f>
        <v>0</v>
      </c>
      <c r="K161" s="56">
        <f t="shared" si="12"/>
        <v>0</v>
      </c>
      <c r="L161" s="48">
        <f>июл.14!E161</f>
        <v>0</v>
      </c>
      <c r="M161" s="48">
        <f>авг.14!E161</f>
        <v>0</v>
      </c>
      <c r="N161" s="48">
        <f>сен.14!E161</f>
        <v>0</v>
      </c>
      <c r="O161" s="83">
        <f t="shared" si="13"/>
        <v>0</v>
      </c>
      <c r="P161" s="48">
        <f>окт.14!E161</f>
        <v>0</v>
      </c>
      <c r="Q161" s="2"/>
      <c r="R161" s="2"/>
    </row>
    <row r="162" spans="1:18" x14ac:dyDescent="0.25">
      <c r="A162" s="7"/>
      <c r="B162" s="2">
        <f t="shared" si="14"/>
        <v>169</v>
      </c>
      <c r="C162" s="2" t="s">
        <v>138</v>
      </c>
      <c r="D162" s="2"/>
      <c r="E162" s="25">
        <f t="shared" si="10"/>
        <v>-1601.14</v>
      </c>
      <c r="F162" s="22">
        <f>апр.14!F162+май.14!F162+июн.14!F162+июл.14!F162+авг.14!F162+сен.14!F162+окт.14!F162</f>
        <v>800.57</v>
      </c>
      <c r="G162" s="58">
        <f t="shared" si="11"/>
        <v>0</v>
      </c>
      <c r="H162" s="22">
        <f>апр.14!E162</f>
        <v>0</v>
      </c>
      <c r="I162" s="22">
        <f>май.14!E162</f>
        <v>0</v>
      </c>
      <c r="J162" s="22">
        <f>июн.14!E162</f>
        <v>0</v>
      </c>
      <c r="K162" s="56">
        <f t="shared" si="12"/>
        <v>1601.14</v>
      </c>
      <c r="L162" s="48">
        <f>июл.14!E162</f>
        <v>0</v>
      </c>
      <c r="M162" s="48">
        <f>авг.14!E162</f>
        <v>800.57</v>
      </c>
      <c r="N162" s="48">
        <f>сен.14!E162</f>
        <v>800.57</v>
      </c>
      <c r="O162" s="83">
        <f t="shared" si="13"/>
        <v>800.57</v>
      </c>
      <c r="P162" s="48">
        <f>окт.14!E162</f>
        <v>800.57</v>
      </c>
      <c r="Q162" s="2"/>
      <c r="R162" s="2"/>
    </row>
    <row r="163" spans="1:18" hidden="1" x14ac:dyDescent="0.25">
      <c r="A163" s="7"/>
      <c r="B163" s="2">
        <f t="shared" si="14"/>
        <v>170</v>
      </c>
      <c r="C163" s="2"/>
      <c r="D163" s="2"/>
      <c r="E163" s="25">
        <f t="shared" si="10"/>
        <v>0</v>
      </c>
      <c r="F163" s="22">
        <f>апр.14!F163+май.14!F163+июн.14!F163+июл.14!F163+авг.14!F163+сен.14!F163+окт.14!F163</f>
        <v>0</v>
      </c>
      <c r="G163" s="58">
        <f t="shared" si="11"/>
        <v>0</v>
      </c>
      <c r="H163" s="22">
        <f>апр.14!E163</f>
        <v>0</v>
      </c>
      <c r="I163" s="22">
        <f>май.14!E163</f>
        <v>0</v>
      </c>
      <c r="J163" s="22">
        <f>июн.14!E163</f>
        <v>0</v>
      </c>
      <c r="K163" s="56">
        <f t="shared" si="12"/>
        <v>0</v>
      </c>
      <c r="L163" s="48">
        <f>июл.14!E163</f>
        <v>0</v>
      </c>
      <c r="M163" s="48">
        <f>авг.14!E163</f>
        <v>0</v>
      </c>
      <c r="N163" s="48">
        <f>сен.14!E163</f>
        <v>0</v>
      </c>
      <c r="O163" s="83">
        <f t="shared" si="13"/>
        <v>0</v>
      </c>
      <c r="P163" s="48">
        <f>окт.14!E163</f>
        <v>0</v>
      </c>
      <c r="Q163" s="2"/>
      <c r="R163" s="2"/>
    </row>
    <row r="164" spans="1:18" hidden="1" x14ac:dyDescent="0.25">
      <c r="A164" s="7"/>
      <c r="B164" s="2">
        <f t="shared" si="14"/>
        <v>171</v>
      </c>
      <c r="C164" s="2"/>
      <c r="D164" s="2"/>
      <c r="E164" s="25">
        <f t="shared" si="10"/>
        <v>0</v>
      </c>
      <c r="F164" s="22">
        <f>апр.14!F164+май.14!F164+июн.14!F164+июл.14!F164+авг.14!F164+сен.14!F164+окт.14!F164</f>
        <v>0</v>
      </c>
      <c r="G164" s="58">
        <f t="shared" si="11"/>
        <v>0</v>
      </c>
      <c r="H164" s="22">
        <f>апр.14!E164</f>
        <v>0</v>
      </c>
      <c r="I164" s="22">
        <f>май.14!E164</f>
        <v>0</v>
      </c>
      <c r="J164" s="22">
        <f>июн.14!E164</f>
        <v>0</v>
      </c>
      <c r="K164" s="56">
        <f t="shared" si="12"/>
        <v>0</v>
      </c>
      <c r="L164" s="48">
        <f>июл.14!E164</f>
        <v>0</v>
      </c>
      <c r="M164" s="48">
        <f>авг.14!E164</f>
        <v>0</v>
      </c>
      <c r="N164" s="48">
        <f>сен.14!E164</f>
        <v>0</v>
      </c>
      <c r="O164" s="83">
        <f t="shared" si="13"/>
        <v>0</v>
      </c>
      <c r="P164" s="48">
        <f>окт.14!E164</f>
        <v>0</v>
      </c>
      <c r="Q164" s="2"/>
      <c r="R164" s="2"/>
    </row>
    <row r="165" spans="1:18" x14ac:dyDescent="0.25">
      <c r="A165" s="7">
        <v>79853382375</v>
      </c>
      <c r="B165" s="2">
        <v>172</v>
      </c>
      <c r="C165" s="2" t="s">
        <v>79</v>
      </c>
      <c r="D165" s="2"/>
      <c r="E165" s="25">
        <f t="shared" si="10"/>
        <v>-2400.9900000000002</v>
      </c>
      <c r="F165" s="22">
        <f>апр.14!F165+май.14!F165+июн.14!F165+июл.14!F165+авг.14!F165+сен.14!F165+окт.14!F165</f>
        <v>3203</v>
      </c>
      <c r="G165" s="58">
        <f t="shared" si="11"/>
        <v>2401.71</v>
      </c>
      <c r="H165" s="22">
        <f>апр.14!E165</f>
        <v>800.57</v>
      </c>
      <c r="I165" s="22">
        <f>май.14!E165</f>
        <v>800.57</v>
      </c>
      <c r="J165" s="22">
        <f>июн.14!E165</f>
        <v>800.57</v>
      </c>
      <c r="K165" s="56">
        <f t="shared" si="12"/>
        <v>2401.71</v>
      </c>
      <c r="L165" s="48">
        <f>июл.14!E165</f>
        <v>800.57</v>
      </c>
      <c r="M165" s="48">
        <f>авг.14!E165</f>
        <v>800.57</v>
      </c>
      <c r="N165" s="48">
        <f>сен.14!E165</f>
        <v>800.57</v>
      </c>
      <c r="O165" s="83">
        <f t="shared" si="13"/>
        <v>800.57</v>
      </c>
      <c r="P165" s="48">
        <f>окт.14!E165</f>
        <v>800.57</v>
      </c>
      <c r="Q165" s="2"/>
      <c r="R165" s="2"/>
    </row>
    <row r="166" spans="1:18" x14ac:dyDescent="0.25">
      <c r="A166" s="7">
        <v>79167968427</v>
      </c>
      <c r="B166" s="2">
        <v>173</v>
      </c>
      <c r="C166" s="2" t="s">
        <v>91</v>
      </c>
      <c r="D166" s="2"/>
      <c r="E166" s="25">
        <f t="shared" si="10"/>
        <v>-2401.71</v>
      </c>
      <c r="F166" s="22">
        <f>апр.14!F166+май.14!F166+июн.14!F166+июл.14!F166+авг.14!F166+сен.14!F166+окт.14!F166</f>
        <v>3202.28</v>
      </c>
      <c r="G166" s="58">
        <f t="shared" si="11"/>
        <v>2401.71</v>
      </c>
      <c r="H166" s="22">
        <f>апр.14!E166</f>
        <v>800.57</v>
      </c>
      <c r="I166" s="22">
        <f>май.14!E166</f>
        <v>800.57</v>
      </c>
      <c r="J166" s="22">
        <f>июн.14!E166</f>
        <v>800.57</v>
      </c>
      <c r="K166" s="56">
        <f t="shared" si="12"/>
        <v>2401.71</v>
      </c>
      <c r="L166" s="48">
        <f>июл.14!E166</f>
        <v>800.57</v>
      </c>
      <c r="M166" s="48">
        <f>авг.14!E166</f>
        <v>800.57</v>
      </c>
      <c r="N166" s="48">
        <f>сен.14!E166</f>
        <v>800.57</v>
      </c>
      <c r="O166" s="83">
        <f t="shared" si="13"/>
        <v>800.57</v>
      </c>
      <c r="P166" s="48">
        <f>окт.14!E166</f>
        <v>800.57</v>
      </c>
      <c r="Q166" s="2"/>
      <c r="R166" s="2"/>
    </row>
    <row r="167" spans="1:18" x14ac:dyDescent="0.25">
      <c r="A167" s="7"/>
      <c r="B167" s="2" t="s">
        <v>117</v>
      </c>
      <c r="C167" s="2" t="s">
        <v>82</v>
      </c>
      <c r="D167" s="2"/>
      <c r="E167" s="25">
        <f t="shared" si="10"/>
        <v>-3202.2800000000007</v>
      </c>
      <c r="F167" s="22">
        <f>апр.14!F167+май.14!F167+июн.14!F167+июл.14!F167+авг.14!F167+сен.14!F167+окт.14!F167</f>
        <v>8005.7</v>
      </c>
      <c r="G167" s="58">
        <f t="shared" si="11"/>
        <v>4803.42</v>
      </c>
      <c r="H167" s="22">
        <f>апр.14!E167</f>
        <v>1601.14</v>
      </c>
      <c r="I167" s="22">
        <f>май.14!E167</f>
        <v>1601.14</v>
      </c>
      <c r="J167" s="22">
        <f>июн.14!E167</f>
        <v>1601.14</v>
      </c>
      <c r="K167" s="56">
        <f t="shared" si="12"/>
        <v>4803.42</v>
      </c>
      <c r="L167" s="48">
        <f>июл.14!E167</f>
        <v>1601.14</v>
      </c>
      <c r="M167" s="48">
        <f>авг.14!E167</f>
        <v>1601.14</v>
      </c>
      <c r="N167" s="48">
        <f>сен.14!E167</f>
        <v>1601.14</v>
      </c>
      <c r="O167" s="83">
        <f t="shared" si="13"/>
        <v>1601.14</v>
      </c>
      <c r="P167" s="48">
        <f>окт.14!E167</f>
        <v>1601.14</v>
      </c>
      <c r="Q167" s="2"/>
      <c r="R167" s="2"/>
    </row>
    <row r="168" spans="1:18" x14ac:dyDescent="0.25">
      <c r="A168" s="8"/>
      <c r="B168" s="2">
        <v>175</v>
      </c>
      <c r="C168" s="2" t="s">
        <v>90</v>
      </c>
      <c r="D168" s="2"/>
      <c r="E168" s="25">
        <f t="shared" si="10"/>
        <v>-1601.1400000000003</v>
      </c>
      <c r="F168" s="22">
        <f>апр.14!F168+май.14!F168+июн.14!F168+июл.14!F168+авг.14!F168+сен.14!F168+окт.14!F168</f>
        <v>4002.85</v>
      </c>
      <c r="G168" s="58">
        <f t="shared" si="11"/>
        <v>2401.71</v>
      </c>
      <c r="H168" s="22">
        <f>апр.14!E168</f>
        <v>800.57</v>
      </c>
      <c r="I168" s="22">
        <f>май.14!E168</f>
        <v>800.57</v>
      </c>
      <c r="J168" s="22">
        <f>июн.14!E168</f>
        <v>800.57</v>
      </c>
      <c r="K168" s="56">
        <f t="shared" si="12"/>
        <v>2401.71</v>
      </c>
      <c r="L168" s="48">
        <f>июл.14!E168</f>
        <v>800.57</v>
      </c>
      <c r="M168" s="48">
        <f>авг.14!E168</f>
        <v>800.57</v>
      </c>
      <c r="N168" s="48">
        <f>сен.14!E168</f>
        <v>800.57</v>
      </c>
      <c r="O168" s="83">
        <f t="shared" si="13"/>
        <v>800.57</v>
      </c>
      <c r="P168" s="48">
        <f>окт.14!E168</f>
        <v>800.57</v>
      </c>
      <c r="Q168" s="2"/>
      <c r="R168" s="2"/>
    </row>
    <row r="169" spans="1:18" hidden="1" x14ac:dyDescent="0.25">
      <c r="A169" s="8"/>
      <c r="B169" s="2">
        <f>B168+1</f>
        <v>176</v>
      </c>
      <c r="C169" s="2"/>
      <c r="D169" s="2"/>
      <c r="E169" s="25">
        <f t="shared" si="10"/>
        <v>0</v>
      </c>
      <c r="F169" s="22">
        <f>апр.14!F169+май.14!F169+июн.14!F169+июл.14!F169+авг.14!F169+сен.14!F169+окт.14!F169</f>
        <v>0</v>
      </c>
      <c r="G169" s="58">
        <f t="shared" si="11"/>
        <v>0</v>
      </c>
      <c r="H169" s="22">
        <f>апр.14!E169</f>
        <v>0</v>
      </c>
      <c r="I169" s="22">
        <f>май.14!E169</f>
        <v>0</v>
      </c>
      <c r="J169" s="22">
        <f>июн.14!E169</f>
        <v>0</v>
      </c>
      <c r="K169" s="56">
        <f t="shared" si="12"/>
        <v>0</v>
      </c>
      <c r="L169" s="48">
        <f>июл.14!E169</f>
        <v>0</v>
      </c>
      <c r="M169" s="48">
        <f>авг.14!E169</f>
        <v>0</v>
      </c>
      <c r="N169" s="48">
        <f>сен.14!E169</f>
        <v>0</v>
      </c>
      <c r="O169" s="83">
        <f t="shared" si="13"/>
        <v>0</v>
      </c>
      <c r="P169" s="48">
        <f>окт.14!E169</f>
        <v>0</v>
      </c>
      <c r="Q169" s="2"/>
      <c r="R169" s="2"/>
    </row>
    <row r="170" spans="1:18" hidden="1" x14ac:dyDescent="0.25">
      <c r="A170" s="8"/>
      <c r="B170" s="2">
        <f t="shared" ref="B170:B232" si="15">B169+1</f>
        <v>177</v>
      </c>
      <c r="C170" s="2"/>
      <c r="D170" s="2"/>
      <c r="E170" s="25">
        <f t="shared" si="10"/>
        <v>0</v>
      </c>
      <c r="F170" s="22">
        <f>апр.14!F170+май.14!F170+июн.14!F170+июл.14!F170+авг.14!F170+сен.14!F170+окт.14!F170</f>
        <v>0</v>
      </c>
      <c r="G170" s="58">
        <f t="shared" si="11"/>
        <v>0</v>
      </c>
      <c r="H170" s="22">
        <f>апр.14!E170</f>
        <v>0</v>
      </c>
      <c r="I170" s="22">
        <f>май.14!E170</f>
        <v>0</v>
      </c>
      <c r="J170" s="22">
        <f>июн.14!E170</f>
        <v>0</v>
      </c>
      <c r="K170" s="56">
        <f t="shared" si="12"/>
        <v>0</v>
      </c>
      <c r="L170" s="48">
        <f>июл.14!E170</f>
        <v>0</v>
      </c>
      <c r="M170" s="48">
        <f>авг.14!E170</f>
        <v>0</v>
      </c>
      <c r="N170" s="48">
        <f>сен.14!E170</f>
        <v>0</v>
      </c>
      <c r="O170" s="83">
        <f t="shared" si="13"/>
        <v>0</v>
      </c>
      <c r="P170" s="48">
        <f>окт.14!E170</f>
        <v>0</v>
      </c>
      <c r="Q170" s="2"/>
      <c r="R170" s="2"/>
    </row>
    <row r="171" spans="1:18" hidden="1" x14ac:dyDescent="0.25">
      <c r="A171" s="8"/>
      <c r="B171" s="2">
        <f t="shared" si="15"/>
        <v>178</v>
      </c>
      <c r="C171" s="2"/>
      <c r="D171" s="2"/>
      <c r="E171" s="25">
        <f t="shared" si="10"/>
        <v>0</v>
      </c>
      <c r="F171" s="22">
        <f>апр.14!F171+май.14!F171+июн.14!F171+июл.14!F171+авг.14!F171+сен.14!F171+окт.14!F171</f>
        <v>0</v>
      </c>
      <c r="G171" s="58">
        <f t="shared" si="11"/>
        <v>0</v>
      </c>
      <c r="H171" s="22">
        <f>апр.14!E171</f>
        <v>0</v>
      </c>
      <c r="I171" s="22">
        <f>май.14!E171</f>
        <v>0</v>
      </c>
      <c r="J171" s="22">
        <f>июн.14!E171</f>
        <v>0</v>
      </c>
      <c r="K171" s="56">
        <f t="shared" si="12"/>
        <v>0</v>
      </c>
      <c r="L171" s="48">
        <f>июл.14!E171</f>
        <v>0</v>
      </c>
      <c r="M171" s="48">
        <f>авг.14!E171</f>
        <v>0</v>
      </c>
      <c r="N171" s="48">
        <f>сен.14!E171</f>
        <v>0</v>
      </c>
      <c r="O171" s="83">
        <f t="shared" si="13"/>
        <v>0</v>
      </c>
      <c r="P171" s="48">
        <f>окт.14!E171</f>
        <v>0</v>
      </c>
      <c r="Q171" s="2"/>
      <c r="R171" s="2"/>
    </row>
    <row r="172" spans="1:18" hidden="1" x14ac:dyDescent="0.25">
      <c r="A172" s="8"/>
      <c r="B172" s="2">
        <f t="shared" si="15"/>
        <v>179</v>
      </c>
      <c r="C172" s="2"/>
      <c r="D172" s="2"/>
      <c r="E172" s="25">
        <f t="shared" si="10"/>
        <v>0</v>
      </c>
      <c r="F172" s="22">
        <f>апр.14!F172+май.14!F172+июн.14!F172+июл.14!F172+авг.14!F172+сен.14!F172+окт.14!F172</f>
        <v>0</v>
      </c>
      <c r="G172" s="58">
        <f t="shared" si="11"/>
        <v>0</v>
      </c>
      <c r="H172" s="22">
        <f>апр.14!E172</f>
        <v>0</v>
      </c>
      <c r="I172" s="22">
        <f>май.14!E172</f>
        <v>0</v>
      </c>
      <c r="J172" s="22">
        <f>июн.14!E172</f>
        <v>0</v>
      </c>
      <c r="K172" s="56">
        <f t="shared" si="12"/>
        <v>0</v>
      </c>
      <c r="L172" s="48">
        <f>июл.14!E172</f>
        <v>0</v>
      </c>
      <c r="M172" s="48">
        <f>авг.14!E172</f>
        <v>0</v>
      </c>
      <c r="N172" s="48">
        <f>сен.14!E172</f>
        <v>0</v>
      </c>
      <c r="O172" s="83">
        <f t="shared" si="13"/>
        <v>0</v>
      </c>
      <c r="P172" s="48">
        <f>окт.14!E172</f>
        <v>0</v>
      </c>
      <c r="Q172" s="2"/>
      <c r="R172" s="2"/>
    </row>
    <row r="173" spans="1:18" hidden="1" x14ac:dyDescent="0.25">
      <c r="A173" s="8"/>
      <c r="B173" s="2">
        <f t="shared" si="15"/>
        <v>180</v>
      </c>
      <c r="C173" s="2"/>
      <c r="D173" s="2"/>
      <c r="E173" s="25">
        <f t="shared" si="10"/>
        <v>0</v>
      </c>
      <c r="F173" s="22">
        <f>апр.14!F173+май.14!F173+июн.14!F173+июл.14!F173+авг.14!F173+сен.14!F173+окт.14!F173</f>
        <v>0</v>
      </c>
      <c r="G173" s="58">
        <f t="shared" si="11"/>
        <v>0</v>
      </c>
      <c r="H173" s="22">
        <f>апр.14!E173</f>
        <v>0</v>
      </c>
      <c r="I173" s="22">
        <f>май.14!E173</f>
        <v>0</v>
      </c>
      <c r="J173" s="22">
        <f>июн.14!E173</f>
        <v>0</v>
      </c>
      <c r="K173" s="56">
        <f t="shared" si="12"/>
        <v>0</v>
      </c>
      <c r="L173" s="48">
        <f>июл.14!E173</f>
        <v>0</v>
      </c>
      <c r="M173" s="48">
        <f>авг.14!E173</f>
        <v>0</v>
      </c>
      <c r="N173" s="48">
        <f>сен.14!E173</f>
        <v>0</v>
      </c>
      <c r="O173" s="83">
        <f t="shared" si="13"/>
        <v>0</v>
      </c>
      <c r="P173" s="48">
        <f>окт.14!E173</f>
        <v>0</v>
      </c>
      <c r="Q173" s="2"/>
      <c r="R173" s="2"/>
    </row>
    <row r="174" spans="1:18" hidden="1" x14ac:dyDescent="0.25">
      <c r="A174" s="8"/>
      <c r="B174" s="2">
        <f t="shared" si="15"/>
        <v>181</v>
      </c>
      <c r="C174" s="2"/>
      <c r="D174" s="2"/>
      <c r="E174" s="25">
        <f t="shared" si="10"/>
        <v>0</v>
      </c>
      <c r="F174" s="22">
        <f>апр.14!F174+май.14!F174+июн.14!F174+июл.14!F174+авг.14!F174+сен.14!F174+окт.14!F174</f>
        <v>0</v>
      </c>
      <c r="G174" s="58">
        <f t="shared" si="11"/>
        <v>0</v>
      </c>
      <c r="H174" s="22">
        <f>апр.14!E174</f>
        <v>0</v>
      </c>
      <c r="I174" s="22">
        <f>май.14!E174</f>
        <v>0</v>
      </c>
      <c r="J174" s="22">
        <f>июн.14!E174</f>
        <v>0</v>
      </c>
      <c r="K174" s="56">
        <f t="shared" si="12"/>
        <v>0</v>
      </c>
      <c r="L174" s="48">
        <f>июл.14!E174</f>
        <v>0</v>
      </c>
      <c r="M174" s="48">
        <f>авг.14!E174</f>
        <v>0</v>
      </c>
      <c r="N174" s="48">
        <f>сен.14!E174</f>
        <v>0</v>
      </c>
      <c r="O174" s="83">
        <f t="shared" si="13"/>
        <v>0</v>
      </c>
      <c r="P174" s="48">
        <f>окт.14!E174</f>
        <v>0</v>
      </c>
      <c r="Q174" s="2"/>
      <c r="R174" s="2"/>
    </row>
    <row r="175" spans="1:18" hidden="1" x14ac:dyDescent="0.25">
      <c r="A175" s="8"/>
      <c r="B175" s="2">
        <f t="shared" si="15"/>
        <v>182</v>
      </c>
      <c r="C175" s="2"/>
      <c r="D175" s="2"/>
      <c r="E175" s="25">
        <f t="shared" si="10"/>
        <v>0</v>
      </c>
      <c r="F175" s="22">
        <f>апр.14!F175+май.14!F175+июн.14!F175+июл.14!F175+авг.14!F175+сен.14!F175+окт.14!F175</f>
        <v>0</v>
      </c>
      <c r="G175" s="58">
        <f t="shared" si="11"/>
        <v>0</v>
      </c>
      <c r="H175" s="22">
        <f>апр.14!E175</f>
        <v>0</v>
      </c>
      <c r="I175" s="22">
        <f>май.14!E175</f>
        <v>0</v>
      </c>
      <c r="J175" s="22">
        <f>июн.14!E175</f>
        <v>0</v>
      </c>
      <c r="K175" s="56">
        <f t="shared" si="12"/>
        <v>0</v>
      </c>
      <c r="L175" s="48">
        <f>июл.14!E175</f>
        <v>0</v>
      </c>
      <c r="M175" s="48">
        <f>авг.14!E175</f>
        <v>0</v>
      </c>
      <c r="N175" s="48">
        <f>сен.14!E175</f>
        <v>0</v>
      </c>
      <c r="O175" s="83">
        <f t="shared" si="13"/>
        <v>0</v>
      </c>
      <c r="P175" s="48">
        <f>окт.14!E175</f>
        <v>0</v>
      </c>
      <c r="Q175" s="2"/>
      <c r="R175" s="2"/>
    </row>
    <row r="176" spans="1:18" hidden="1" x14ac:dyDescent="0.25">
      <c r="A176" s="8"/>
      <c r="B176" s="2">
        <f t="shared" si="15"/>
        <v>183</v>
      </c>
      <c r="C176" s="2"/>
      <c r="D176" s="2"/>
      <c r="E176" s="25">
        <f t="shared" si="10"/>
        <v>0</v>
      </c>
      <c r="F176" s="22">
        <f>апр.14!F176+май.14!F176+июн.14!F176+июл.14!F176+авг.14!F176+сен.14!F176+окт.14!F176</f>
        <v>0</v>
      </c>
      <c r="G176" s="58">
        <f t="shared" si="11"/>
        <v>0</v>
      </c>
      <c r="H176" s="22">
        <f>апр.14!E176</f>
        <v>0</v>
      </c>
      <c r="I176" s="22">
        <f>май.14!E176</f>
        <v>0</v>
      </c>
      <c r="J176" s="22">
        <f>июн.14!E176</f>
        <v>0</v>
      </c>
      <c r="K176" s="56">
        <f t="shared" si="12"/>
        <v>0</v>
      </c>
      <c r="L176" s="48">
        <f>июл.14!E176</f>
        <v>0</v>
      </c>
      <c r="M176" s="48">
        <f>авг.14!E176</f>
        <v>0</v>
      </c>
      <c r="N176" s="48">
        <f>сен.14!E176</f>
        <v>0</v>
      </c>
      <c r="O176" s="83">
        <f t="shared" si="13"/>
        <v>0</v>
      </c>
      <c r="P176" s="48">
        <f>окт.14!E176</f>
        <v>0</v>
      </c>
      <c r="Q176" s="2"/>
      <c r="R176" s="2"/>
    </row>
    <row r="177" spans="1:18" hidden="1" x14ac:dyDescent="0.25">
      <c r="A177" s="8"/>
      <c r="B177" s="2">
        <f t="shared" si="15"/>
        <v>184</v>
      </c>
      <c r="C177" s="2"/>
      <c r="D177" s="2"/>
      <c r="E177" s="25">
        <f t="shared" si="10"/>
        <v>0</v>
      </c>
      <c r="F177" s="22">
        <f>апр.14!F177+май.14!F177+июн.14!F177+июл.14!F177+авг.14!F177+сен.14!F177+окт.14!F177</f>
        <v>0</v>
      </c>
      <c r="G177" s="58">
        <f t="shared" si="11"/>
        <v>0</v>
      </c>
      <c r="H177" s="22">
        <f>апр.14!E177</f>
        <v>0</v>
      </c>
      <c r="I177" s="22">
        <f>май.14!E177</f>
        <v>0</v>
      </c>
      <c r="J177" s="22">
        <f>июн.14!E177</f>
        <v>0</v>
      </c>
      <c r="K177" s="56">
        <f t="shared" si="12"/>
        <v>0</v>
      </c>
      <c r="L177" s="48">
        <f>июл.14!E177</f>
        <v>0</v>
      </c>
      <c r="M177" s="48">
        <f>авг.14!E177</f>
        <v>0</v>
      </c>
      <c r="N177" s="48">
        <f>сен.14!E177</f>
        <v>0</v>
      </c>
      <c r="O177" s="83">
        <f t="shared" si="13"/>
        <v>0</v>
      </c>
      <c r="P177" s="48">
        <f>окт.14!E177</f>
        <v>0</v>
      </c>
      <c r="Q177" s="2"/>
      <c r="R177" s="2"/>
    </row>
    <row r="178" spans="1:18" hidden="1" x14ac:dyDescent="0.25">
      <c r="A178" s="8"/>
      <c r="B178" s="2">
        <f t="shared" si="15"/>
        <v>185</v>
      </c>
      <c r="C178" s="2"/>
      <c r="D178" s="2"/>
      <c r="E178" s="25">
        <f t="shared" si="10"/>
        <v>0</v>
      </c>
      <c r="F178" s="22">
        <f>апр.14!F178+май.14!F178+июн.14!F178+июл.14!F178+авг.14!F178+сен.14!F178+окт.14!F178</f>
        <v>0</v>
      </c>
      <c r="G178" s="58">
        <f t="shared" si="11"/>
        <v>0</v>
      </c>
      <c r="H178" s="22">
        <f>апр.14!E178</f>
        <v>0</v>
      </c>
      <c r="I178" s="22">
        <f>май.14!E178</f>
        <v>0</v>
      </c>
      <c r="J178" s="22">
        <f>июн.14!E178</f>
        <v>0</v>
      </c>
      <c r="K178" s="56">
        <f t="shared" si="12"/>
        <v>0</v>
      </c>
      <c r="L178" s="48">
        <f>июл.14!E178</f>
        <v>0</v>
      </c>
      <c r="M178" s="48">
        <f>авг.14!E178</f>
        <v>0</v>
      </c>
      <c r="N178" s="48">
        <f>сен.14!E178</f>
        <v>0</v>
      </c>
      <c r="O178" s="83">
        <f t="shared" si="13"/>
        <v>0</v>
      </c>
      <c r="P178" s="48">
        <f>окт.14!E178</f>
        <v>0</v>
      </c>
      <c r="Q178" s="2"/>
      <c r="R178" s="2"/>
    </row>
    <row r="179" spans="1:18" hidden="1" x14ac:dyDescent="0.25">
      <c r="A179" s="8"/>
      <c r="B179" s="2">
        <f t="shared" si="15"/>
        <v>186</v>
      </c>
      <c r="C179" s="2"/>
      <c r="D179" s="2"/>
      <c r="E179" s="25">
        <f t="shared" si="10"/>
        <v>0</v>
      </c>
      <c r="F179" s="22">
        <f>апр.14!F179+май.14!F179+июн.14!F179+июл.14!F179+авг.14!F179+сен.14!F179+окт.14!F179</f>
        <v>0</v>
      </c>
      <c r="G179" s="58">
        <f t="shared" si="11"/>
        <v>0</v>
      </c>
      <c r="H179" s="22">
        <f>апр.14!E179</f>
        <v>0</v>
      </c>
      <c r="I179" s="22">
        <f>май.14!E179</f>
        <v>0</v>
      </c>
      <c r="J179" s="22">
        <f>июн.14!E179</f>
        <v>0</v>
      </c>
      <c r="K179" s="56">
        <f t="shared" si="12"/>
        <v>0</v>
      </c>
      <c r="L179" s="48">
        <f>июл.14!E179</f>
        <v>0</v>
      </c>
      <c r="M179" s="48">
        <f>авг.14!E179</f>
        <v>0</v>
      </c>
      <c r="N179" s="48">
        <f>сен.14!E179</f>
        <v>0</v>
      </c>
      <c r="O179" s="83">
        <f t="shared" si="13"/>
        <v>0</v>
      </c>
      <c r="P179" s="48">
        <f>окт.14!E179</f>
        <v>0</v>
      </c>
      <c r="Q179" s="2"/>
      <c r="R179" s="2"/>
    </row>
    <row r="180" spans="1:18" hidden="1" x14ac:dyDescent="0.25">
      <c r="A180" s="8"/>
      <c r="B180" s="2">
        <f t="shared" si="15"/>
        <v>187</v>
      </c>
      <c r="C180" s="2"/>
      <c r="D180" s="2"/>
      <c r="E180" s="25">
        <f t="shared" si="10"/>
        <v>0</v>
      </c>
      <c r="F180" s="22">
        <f>апр.14!F180+май.14!F180+июн.14!F180+июл.14!F180+авг.14!F180+сен.14!F180+окт.14!F180</f>
        <v>0</v>
      </c>
      <c r="G180" s="58">
        <f t="shared" si="11"/>
        <v>0</v>
      </c>
      <c r="H180" s="22">
        <f>апр.14!E180</f>
        <v>0</v>
      </c>
      <c r="I180" s="22">
        <f>май.14!E180</f>
        <v>0</v>
      </c>
      <c r="J180" s="22">
        <f>июн.14!E180</f>
        <v>0</v>
      </c>
      <c r="K180" s="56">
        <f t="shared" si="12"/>
        <v>0</v>
      </c>
      <c r="L180" s="48">
        <f>июл.14!E180</f>
        <v>0</v>
      </c>
      <c r="M180" s="48">
        <f>авг.14!E180</f>
        <v>0</v>
      </c>
      <c r="N180" s="48">
        <f>сен.14!E180</f>
        <v>0</v>
      </c>
      <c r="O180" s="83">
        <f t="shared" si="13"/>
        <v>0</v>
      </c>
      <c r="P180" s="48">
        <f>окт.14!E180</f>
        <v>0</v>
      </c>
      <c r="Q180" s="2"/>
      <c r="R180" s="2"/>
    </row>
    <row r="181" spans="1:18" hidden="1" x14ac:dyDescent="0.25">
      <c r="A181" s="8"/>
      <c r="B181" s="2">
        <f t="shared" si="15"/>
        <v>188</v>
      </c>
      <c r="C181" s="2"/>
      <c r="D181" s="2"/>
      <c r="E181" s="25">
        <f t="shared" si="10"/>
        <v>0</v>
      </c>
      <c r="F181" s="22">
        <f>апр.14!F181+май.14!F181+июн.14!F181+июл.14!F181+авг.14!F181+сен.14!F181+окт.14!F181</f>
        <v>0</v>
      </c>
      <c r="G181" s="58">
        <f t="shared" si="11"/>
        <v>0</v>
      </c>
      <c r="H181" s="22">
        <f>апр.14!E181</f>
        <v>0</v>
      </c>
      <c r="I181" s="22">
        <f>май.14!E181</f>
        <v>0</v>
      </c>
      <c r="J181" s="22">
        <f>июн.14!E181</f>
        <v>0</v>
      </c>
      <c r="K181" s="56">
        <f t="shared" si="12"/>
        <v>0</v>
      </c>
      <c r="L181" s="48">
        <f>июл.14!E181</f>
        <v>0</v>
      </c>
      <c r="M181" s="48">
        <f>авг.14!E181</f>
        <v>0</v>
      </c>
      <c r="N181" s="48">
        <f>сен.14!E181</f>
        <v>0</v>
      </c>
      <c r="O181" s="83">
        <f t="shared" si="13"/>
        <v>0</v>
      </c>
      <c r="P181" s="48">
        <f>окт.14!E181</f>
        <v>0</v>
      </c>
      <c r="Q181" s="2"/>
      <c r="R181" s="2"/>
    </row>
    <row r="182" spans="1:18" hidden="1" x14ac:dyDescent="0.25">
      <c r="A182" s="8"/>
      <c r="B182" s="2">
        <f t="shared" si="15"/>
        <v>189</v>
      </c>
      <c r="C182" s="2"/>
      <c r="D182" s="2"/>
      <c r="E182" s="25">
        <f t="shared" si="10"/>
        <v>0</v>
      </c>
      <c r="F182" s="22">
        <f>апр.14!F182+май.14!F182+июн.14!F182+июл.14!F182+авг.14!F182+сен.14!F182+окт.14!F182</f>
        <v>0</v>
      </c>
      <c r="G182" s="58">
        <f t="shared" si="11"/>
        <v>0</v>
      </c>
      <c r="H182" s="22">
        <f>апр.14!E182</f>
        <v>0</v>
      </c>
      <c r="I182" s="22">
        <f>май.14!E182</f>
        <v>0</v>
      </c>
      <c r="J182" s="22">
        <f>июн.14!E182</f>
        <v>0</v>
      </c>
      <c r="K182" s="56">
        <f t="shared" si="12"/>
        <v>0</v>
      </c>
      <c r="L182" s="48">
        <f>июл.14!E182</f>
        <v>0</v>
      </c>
      <c r="M182" s="48">
        <f>авг.14!E182</f>
        <v>0</v>
      </c>
      <c r="N182" s="48">
        <f>сен.14!E182</f>
        <v>0</v>
      </c>
      <c r="O182" s="83">
        <f t="shared" si="13"/>
        <v>0</v>
      </c>
      <c r="P182" s="48">
        <f>окт.14!E182</f>
        <v>0</v>
      </c>
      <c r="Q182" s="2"/>
      <c r="R182" s="2"/>
    </row>
    <row r="183" spans="1:18" hidden="1" x14ac:dyDescent="0.25">
      <c r="A183" s="8"/>
      <c r="B183" s="2">
        <f t="shared" si="15"/>
        <v>190</v>
      </c>
      <c r="C183" s="2"/>
      <c r="D183" s="2"/>
      <c r="E183" s="25">
        <f t="shared" si="10"/>
        <v>0</v>
      </c>
      <c r="F183" s="22">
        <f>апр.14!F183+май.14!F183+июн.14!F183+июл.14!F183+авг.14!F183+сен.14!F183+окт.14!F183</f>
        <v>0</v>
      </c>
      <c r="G183" s="58">
        <f t="shared" si="11"/>
        <v>0</v>
      </c>
      <c r="H183" s="22">
        <f>апр.14!E183</f>
        <v>0</v>
      </c>
      <c r="I183" s="22">
        <f>май.14!E183</f>
        <v>0</v>
      </c>
      <c r="J183" s="22">
        <f>июн.14!E183</f>
        <v>0</v>
      </c>
      <c r="K183" s="56">
        <f t="shared" si="12"/>
        <v>0</v>
      </c>
      <c r="L183" s="48">
        <f>июл.14!E183</f>
        <v>0</v>
      </c>
      <c r="M183" s="48">
        <f>авг.14!E183</f>
        <v>0</v>
      </c>
      <c r="N183" s="48">
        <f>сен.14!E183</f>
        <v>0</v>
      </c>
      <c r="O183" s="83">
        <f t="shared" si="13"/>
        <v>0</v>
      </c>
      <c r="P183" s="48">
        <f>окт.14!E183</f>
        <v>0</v>
      </c>
      <c r="Q183" s="2"/>
      <c r="R183" s="2"/>
    </row>
    <row r="184" spans="1:18" hidden="1" x14ac:dyDescent="0.25">
      <c r="A184" s="8"/>
      <c r="B184" s="2">
        <f t="shared" si="15"/>
        <v>191</v>
      </c>
      <c r="C184" s="2"/>
      <c r="D184" s="2"/>
      <c r="E184" s="25">
        <f t="shared" si="10"/>
        <v>0</v>
      </c>
      <c r="F184" s="22">
        <f>апр.14!F184+май.14!F184+июн.14!F184+июл.14!F184+авг.14!F184+сен.14!F184+окт.14!F184</f>
        <v>0</v>
      </c>
      <c r="G184" s="58">
        <f t="shared" si="11"/>
        <v>0</v>
      </c>
      <c r="H184" s="22">
        <f>апр.14!E184</f>
        <v>0</v>
      </c>
      <c r="I184" s="22">
        <f>май.14!E184</f>
        <v>0</v>
      </c>
      <c r="J184" s="22">
        <f>июн.14!E184</f>
        <v>0</v>
      </c>
      <c r="K184" s="56">
        <f t="shared" si="12"/>
        <v>0</v>
      </c>
      <c r="L184" s="48">
        <f>июл.14!E184</f>
        <v>0</v>
      </c>
      <c r="M184" s="48">
        <f>авг.14!E184</f>
        <v>0</v>
      </c>
      <c r="N184" s="48">
        <f>сен.14!E184</f>
        <v>0</v>
      </c>
      <c r="O184" s="83">
        <f t="shared" si="13"/>
        <v>0</v>
      </c>
      <c r="P184" s="48">
        <f>окт.14!E184</f>
        <v>0</v>
      </c>
      <c r="Q184" s="2"/>
      <c r="R184" s="2"/>
    </row>
    <row r="185" spans="1:18" hidden="1" x14ac:dyDescent="0.25">
      <c r="A185" s="8"/>
      <c r="B185" s="2">
        <f t="shared" si="15"/>
        <v>192</v>
      </c>
      <c r="C185" s="2"/>
      <c r="D185" s="2"/>
      <c r="E185" s="25">
        <f t="shared" si="10"/>
        <v>0</v>
      </c>
      <c r="F185" s="22">
        <f>апр.14!F185+май.14!F185+июн.14!F185+июл.14!F185+авг.14!F185+сен.14!F185+окт.14!F185</f>
        <v>0</v>
      </c>
      <c r="G185" s="58">
        <f t="shared" si="11"/>
        <v>0</v>
      </c>
      <c r="H185" s="22">
        <f>апр.14!E185</f>
        <v>0</v>
      </c>
      <c r="I185" s="22">
        <f>май.14!E185</f>
        <v>0</v>
      </c>
      <c r="J185" s="22">
        <f>июн.14!E185</f>
        <v>0</v>
      </c>
      <c r="K185" s="56">
        <f t="shared" si="12"/>
        <v>0</v>
      </c>
      <c r="L185" s="48">
        <f>июл.14!E185</f>
        <v>0</v>
      </c>
      <c r="M185" s="48">
        <f>авг.14!E185</f>
        <v>0</v>
      </c>
      <c r="N185" s="48">
        <f>сен.14!E185</f>
        <v>0</v>
      </c>
      <c r="O185" s="83">
        <f t="shared" si="13"/>
        <v>0</v>
      </c>
      <c r="P185" s="48">
        <f>окт.14!E185</f>
        <v>0</v>
      </c>
      <c r="Q185" s="2"/>
      <c r="R185" s="2"/>
    </row>
    <row r="186" spans="1:18" hidden="1" x14ac:dyDescent="0.25">
      <c r="A186" s="8"/>
      <c r="B186" s="2">
        <f t="shared" si="15"/>
        <v>193</v>
      </c>
      <c r="C186" s="2"/>
      <c r="D186" s="2"/>
      <c r="E186" s="25">
        <f t="shared" si="10"/>
        <v>0</v>
      </c>
      <c r="F186" s="22">
        <f>апр.14!F186+май.14!F186+июн.14!F186+июл.14!F186+авг.14!F186+сен.14!F186+окт.14!F186</f>
        <v>0</v>
      </c>
      <c r="G186" s="58">
        <f t="shared" si="11"/>
        <v>0</v>
      </c>
      <c r="H186" s="22">
        <f>апр.14!E186</f>
        <v>0</v>
      </c>
      <c r="I186" s="22">
        <f>май.14!E186</f>
        <v>0</v>
      </c>
      <c r="J186" s="22">
        <f>июн.14!E186</f>
        <v>0</v>
      </c>
      <c r="K186" s="56">
        <f t="shared" si="12"/>
        <v>0</v>
      </c>
      <c r="L186" s="48">
        <f>июл.14!E186</f>
        <v>0</v>
      </c>
      <c r="M186" s="48">
        <f>авг.14!E186</f>
        <v>0</v>
      </c>
      <c r="N186" s="48">
        <f>сен.14!E186</f>
        <v>0</v>
      </c>
      <c r="O186" s="83">
        <f t="shared" si="13"/>
        <v>0</v>
      </c>
      <c r="P186" s="48">
        <f>окт.14!E186</f>
        <v>0</v>
      </c>
      <c r="Q186" s="2"/>
      <c r="R186" s="2"/>
    </row>
    <row r="187" spans="1:18" hidden="1" x14ac:dyDescent="0.25">
      <c r="A187" s="8"/>
      <c r="B187" s="2">
        <f t="shared" si="15"/>
        <v>194</v>
      </c>
      <c r="C187" s="2"/>
      <c r="D187" s="2"/>
      <c r="E187" s="25">
        <f t="shared" si="10"/>
        <v>0</v>
      </c>
      <c r="F187" s="22">
        <f>апр.14!F187+май.14!F187+июн.14!F187+июл.14!F187+авг.14!F187+сен.14!F187+окт.14!F187</f>
        <v>0</v>
      </c>
      <c r="G187" s="58">
        <f t="shared" si="11"/>
        <v>0</v>
      </c>
      <c r="H187" s="22">
        <f>апр.14!E187</f>
        <v>0</v>
      </c>
      <c r="I187" s="22">
        <f>май.14!E187</f>
        <v>0</v>
      </c>
      <c r="J187" s="22">
        <f>июн.14!E187</f>
        <v>0</v>
      </c>
      <c r="K187" s="56">
        <f t="shared" si="12"/>
        <v>0</v>
      </c>
      <c r="L187" s="48">
        <f>июл.14!E187</f>
        <v>0</v>
      </c>
      <c r="M187" s="48">
        <f>авг.14!E187</f>
        <v>0</v>
      </c>
      <c r="N187" s="48">
        <f>сен.14!E187</f>
        <v>0</v>
      </c>
      <c r="O187" s="83">
        <f t="shared" si="13"/>
        <v>0</v>
      </c>
      <c r="P187" s="48">
        <f>окт.14!E187</f>
        <v>0</v>
      </c>
      <c r="Q187" s="2"/>
      <c r="R187" s="2"/>
    </row>
    <row r="188" spans="1:18" hidden="1" x14ac:dyDescent="0.25">
      <c r="A188" s="8"/>
      <c r="B188" s="2">
        <f t="shared" si="15"/>
        <v>195</v>
      </c>
      <c r="C188" s="2"/>
      <c r="D188" s="2"/>
      <c r="E188" s="25">
        <f t="shared" si="10"/>
        <v>0</v>
      </c>
      <c r="F188" s="22">
        <f>апр.14!F188+май.14!F188+июн.14!F188+июл.14!F188+авг.14!F188+сен.14!F188+окт.14!F188</f>
        <v>0</v>
      </c>
      <c r="G188" s="58">
        <f t="shared" si="11"/>
        <v>0</v>
      </c>
      <c r="H188" s="22">
        <f>апр.14!E188</f>
        <v>0</v>
      </c>
      <c r="I188" s="22">
        <f>май.14!E188</f>
        <v>0</v>
      </c>
      <c r="J188" s="22">
        <f>июн.14!E188</f>
        <v>0</v>
      </c>
      <c r="K188" s="56">
        <f t="shared" si="12"/>
        <v>0</v>
      </c>
      <c r="L188" s="48">
        <f>июл.14!E188</f>
        <v>0</v>
      </c>
      <c r="M188" s="48">
        <f>авг.14!E188</f>
        <v>0</v>
      </c>
      <c r="N188" s="48">
        <f>сен.14!E188</f>
        <v>0</v>
      </c>
      <c r="O188" s="83">
        <f t="shared" si="13"/>
        <v>0</v>
      </c>
      <c r="P188" s="48">
        <f>окт.14!E188</f>
        <v>0</v>
      </c>
      <c r="Q188" s="2"/>
      <c r="R188" s="2"/>
    </row>
    <row r="189" spans="1:18" hidden="1" x14ac:dyDescent="0.25">
      <c r="A189" s="8"/>
      <c r="B189" s="2">
        <f t="shared" si="15"/>
        <v>196</v>
      </c>
      <c r="C189" s="2"/>
      <c r="D189" s="2"/>
      <c r="E189" s="25">
        <f t="shared" si="10"/>
        <v>0</v>
      </c>
      <c r="F189" s="22">
        <f>апр.14!F189+май.14!F189+июн.14!F189+июл.14!F189+авг.14!F189+сен.14!F189+окт.14!F189</f>
        <v>0</v>
      </c>
      <c r="G189" s="58">
        <f t="shared" si="11"/>
        <v>0</v>
      </c>
      <c r="H189" s="22">
        <f>апр.14!E189</f>
        <v>0</v>
      </c>
      <c r="I189" s="22">
        <f>май.14!E189</f>
        <v>0</v>
      </c>
      <c r="J189" s="22">
        <f>июн.14!E189</f>
        <v>0</v>
      </c>
      <c r="K189" s="56">
        <f t="shared" si="12"/>
        <v>0</v>
      </c>
      <c r="L189" s="48">
        <f>июл.14!E189</f>
        <v>0</v>
      </c>
      <c r="M189" s="48">
        <f>авг.14!E189</f>
        <v>0</v>
      </c>
      <c r="N189" s="48">
        <f>сен.14!E189</f>
        <v>0</v>
      </c>
      <c r="O189" s="83">
        <f t="shared" si="13"/>
        <v>0</v>
      </c>
      <c r="P189" s="48">
        <f>окт.14!E189</f>
        <v>0</v>
      </c>
      <c r="Q189" s="2"/>
      <c r="R189" s="2"/>
    </row>
    <row r="190" spans="1:18" hidden="1" x14ac:dyDescent="0.25">
      <c r="A190" s="8"/>
      <c r="B190" s="2">
        <f t="shared" si="15"/>
        <v>197</v>
      </c>
      <c r="C190" s="2"/>
      <c r="D190" s="2"/>
      <c r="E190" s="25">
        <f t="shared" si="10"/>
        <v>0</v>
      </c>
      <c r="F190" s="22">
        <f>апр.14!F190+май.14!F190+июн.14!F190+июл.14!F190+авг.14!F190+сен.14!F190+окт.14!F190</f>
        <v>0</v>
      </c>
      <c r="G190" s="58">
        <f t="shared" si="11"/>
        <v>0</v>
      </c>
      <c r="H190" s="22">
        <f>апр.14!E190</f>
        <v>0</v>
      </c>
      <c r="I190" s="22">
        <f>май.14!E190</f>
        <v>0</v>
      </c>
      <c r="J190" s="22">
        <f>июн.14!E190</f>
        <v>0</v>
      </c>
      <c r="K190" s="56">
        <f t="shared" si="12"/>
        <v>0</v>
      </c>
      <c r="L190" s="48">
        <f>июл.14!E190</f>
        <v>0</v>
      </c>
      <c r="M190" s="48">
        <f>авг.14!E190</f>
        <v>0</v>
      </c>
      <c r="N190" s="48">
        <f>сен.14!E190</f>
        <v>0</v>
      </c>
      <c r="O190" s="83">
        <f t="shared" si="13"/>
        <v>0</v>
      </c>
      <c r="P190" s="48">
        <f>окт.14!E190</f>
        <v>0</v>
      </c>
      <c r="Q190" s="2"/>
      <c r="R190" s="2"/>
    </row>
    <row r="191" spans="1:18" hidden="1" x14ac:dyDescent="0.25">
      <c r="A191" s="8"/>
      <c r="B191" s="2">
        <f t="shared" si="15"/>
        <v>198</v>
      </c>
      <c r="C191" s="2"/>
      <c r="D191" s="2"/>
      <c r="E191" s="25">
        <f t="shared" si="10"/>
        <v>0</v>
      </c>
      <c r="F191" s="22">
        <f>апр.14!F191+май.14!F191+июн.14!F191+июл.14!F191+авг.14!F191+сен.14!F191+окт.14!F191</f>
        <v>0</v>
      </c>
      <c r="G191" s="58">
        <f t="shared" si="11"/>
        <v>0</v>
      </c>
      <c r="H191" s="22">
        <f>апр.14!E191</f>
        <v>0</v>
      </c>
      <c r="I191" s="22">
        <f>май.14!E191</f>
        <v>0</v>
      </c>
      <c r="J191" s="22">
        <f>июн.14!E191</f>
        <v>0</v>
      </c>
      <c r="K191" s="56">
        <f t="shared" si="12"/>
        <v>0</v>
      </c>
      <c r="L191" s="48">
        <f>июл.14!E191</f>
        <v>0</v>
      </c>
      <c r="M191" s="48">
        <f>авг.14!E191</f>
        <v>0</v>
      </c>
      <c r="N191" s="48">
        <f>сен.14!E191</f>
        <v>0</v>
      </c>
      <c r="O191" s="83">
        <f t="shared" si="13"/>
        <v>0</v>
      </c>
      <c r="P191" s="48">
        <f>окт.14!E191</f>
        <v>0</v>
      </c>
      <c r="Q191" s="2"/>
      <c r="R191" s="2"/>
    </row>
    <row r="192" spans="1:18" hidden="1" x14ac:dyDescent="0.25">
      <c r="A192" s="8"/>
      <c r="B192" s="2">
        <f t="shared" si="15"/>
        <v>199</v>
      </c>
      <c r="C192" s="2"/>
      <c r="D192" s="2"/>
      <c r="E192" s="25">
        <f t="shared" si="10"/>
        <v>0</v>
      </c>
      <c r="F192" s="22">
        <f>апр.14!F192+май.14!F192+июн.14!F192+июл.14!F192+авг.14!F192+сен.14!F192+окт.14!F192</f>
        <v>0</v>
      </c>
      <c r="G192" s="58">
        <f t="shared" si="11"/>
        <v>0</v>
      </c>
      <c r="H192" s="22">
        <f>апр.14!E192</f>
        <v>0</v>
      </c>
      <c r="I192" s="22">
        <f>май.14!E192</f>
        <v>0</v>
      </c>
      <c r="J192" s="22">
        <f>июн.14!E192</f>
        <v>0</v>
      </c>
      <c r="K192" s="56">
        <f t="shared" si="12"/>
        <v>0</v>
      </c>
      <c r="L192" s="48">
        <f>июл.14!E192</f>
        <v>0</v>
      </c>
      <c r="M192" s="48">
        <f>авг.14!E192</f>
        <v>0</v>
      </c>
      <c r="N192" s="48">
        <f>сен.14!E192</f>
        <v>0</v>
      </c>
      <c r="O192" s="83">
        <f t="shared" si="13"/>
        <v>0</v>
      </c>
      <c r="P192" s="48">
        <f>окт.14!E192</f>
        <v>0</v>
      </c>
      <c r="Q192" s="2"/>
      <c r="R192" s="2"/>
    </row>
    <row r="193" spans="1:18" hidden="1" x14ac:dyDescent="0.25">
      <c r="A193" s="8"/>
      <c r="B193" s="2">
        <f t="shared" si="15"/>
        <v>200</v>
      </c>
      <c r="C193" s="2"/>
      <c r="D193" s="2"/>
      <c r="E193" s="25">
        <f t="shared" si="10"/>
        <v>0</v>
      </c>
      <c r="F193" s="22">
        <f>апр.14!F193+май.14!F193+июн.14!F193+июл.14!F193+авг.14!F193+сен.14!F193+окт.14!F193</f>
        <v>0</v>
      </c>
      <c r="G193" s="58">
        <f t="shared" si="11"/>
        <v>0</v>
      </c>
      <c r="H193" s="22">
        <f>апр.14!E193</f>
        <v>0</v>
      </c>
      <c r="I193" s="22">
        <f>май.14!E193</f>
        <v>0</v>
      </c>
      <c r="J193" s="22">
        <f>июн.14!E193</f>
        <v>0</v>
      </c>
      <c r="K193" s="56">
        <f t="shared" si="12"/>
        <v>0</v>
      </c>
      <c r="L193" s="48">
        <f>июл.14!E193</f>
        <v>0</v>
      </c>
      <c r="M193" s="48">
        <f>авг.14!E193</f>
        <v>0</v>
      </c>
      <c r="N193" s="48">
        <f>сен.14!E193</f>
        <v>0</v>
      </c>
      <c r="O193" s="83">
        <f t="shared" si="13"/>
        <v>0</v>
      </c>
      <c r="P193" s="48">
        <f>окт.14!E193</f>
        <v>0</v>
      </c>
      <c r="Q193" s="2"/>
      <c r="R193" s="2"/>
    </row>
    <row r="194" spans="1:18" hidden="1" x14ac:dyDescent="0.25">
      <c r="A194" s="8"/>
      <c r="B194" s="2">
        <f t="shared" si="15"/>
        <v>201</v>
      </c>
      <c r="C194" s="2"/>
      <c r="D194" s="2"/>
      <c r="E194" s="25">
        <f t="shared" si="10"/>
        <v>0</v>
      </c>
      <c r="F194" s="22">
        <f>апр.14!F194+май.14!F194+июн.14!F194+июл.14!F194+авг.14!F194+сен.14!F194+окт.14!F194</f>
        <v>0</v>
      </c>
      <c r="G194" s="58">
        <f t="shared" si="11"/>
        <v>0</v>
      </c>
      <c r="H194" s="22">
        <f>апр.14!E194</f>
        <v>0</v>
      </c>
      <c r="I194" s="22">
        <f>май.14!E194</f>
        <v>0</v>
      </c>
      <c r="J194" s="22">
        <f>июн.14!E194</f>
        <v>0</v>
      </c>
      <c r="K194" s="56">
        <f t="shared" si="12"/>
        <v>0</v>
      </c>
      <c r="L194" s="48">
        <f>июл.14!E194</f>
        <v>0</v>
      </c>
      <c r="M194" s="48">
        <f>авг.14!E194</f>
        <v>0</v>
      </c>
      <c r="N194" s="48">
        <f>сен.14!E194</f>
        <v>0</v>
      </c>
      <c r="O194" s="83">
        <f t="shared" si="13"/>
        <v>0</v>
      </c>
      <c r="P194" s="48">
        <f>окт.14!E194</f>
        <v>0</v>
      </c>
      <c r="Q194" s="2"/>
      <c r="R194" s="2"/>
    </row>
    <row r="195" spans="1:18" hidden="1" x14ac:dyDescent="0.25">
      <c r="A195" s="8"/>
      <c r="B195" s="2">
        <f t="shared" si="15"/>
        <v>202</v>
      </c>
      <c r="C195" s="2"/>
      <c r="D195" s="2"/>
      <c r="E195" s="25">
        <f t="shared" si="10"/>
        <v>0</v>
      </c>
      <c r="F195" s="22">
        <f>апр.14!F195+май.14!F195+июн.14!F195+июл.14!F195+авг.14!F195+сен.14!F195+окт.14!F195</f>
        <v>0</v>
      </c>
      <c r="G195" s="58">
        <f t="shared" si="11"/>
        <v>0</v>
      </c>
      <c r="H195" s="22">
        <f>апр.14!E195</f>
        <v>0</v>
      </c>
      <c r="I195" s="22">
        <f>май.14!E195</f>
        <v>0</v>
      </c>
      <c r="J195" s="22">
        <f>июн.14!E195</f>
        <v>0</v>
      </c>
      <c r="K195" s="56">
        <f t="shared" si="12"/>
        <v>0</v>
      </c>
      <c r="L195" s="48">
        <f>июл.14!E195</f>
        <v>0</v>
      </c>
      <c r="M195" s="48">
        <f>авг.14!E195</f>
        <v>0</v>
      </c>
      <c r="N195" s="48">
        <f>сен.14!E195</f>
        <v>0</v>
      </c>
      <c r="O195" s="83">
        <f t="shared" si="13"/>
        <v>0</v>
      </c>
      <c r="P195" s="48">
        <f>окт.14!E195</f>
        <v>0</v>
      </c>
      <c r="Q195" s="2"/>
      <c r="R195" s="2"/>
    </row>
    <row r="196" spans="1:18" hidden="1" x14ac:dyDescent="0.25">
      <c r="A196" s="8"/>
      <c r="B196" s="2">
        <f t="shared" si="15"/>
        <v>203</v>
      </c>
      <c r="C196" s="2"/>
      <c r="D196" s="2"/>
      <c r="E196" s="25">
        <f t="shared" si="10"/>
        <v>0</v>
      </c>
      <c r="F196" s="22">
        <f>апр.14!F196+май.14!F196+июн.14!F196+июл.14!F196+авг.14!F196+сен.14!F196+окт.14!F196</f>
        <v>0</v>
      </c>
      <c r="G196" s="58">
        <f t="shared" si="11"/>
        <v>0</v>
      </c>
      <c r="H196" s="22">
        <f>апр.14!E196</f>
        <v>0</v>
      </c>
      <c r="I196" s="22">
        <f>май.14!E196</f>
        <v>0</v>
      </c>
      <c r="J196" s="22">
        <f>июн.14!E196</f>
        <v>0</v>
      </c>
      <c r="K196" s="56">
        <f t="shared" si="12"/>
        <v>0</v>
      </c>
      <c r="L196" s="48">
        <f>июл.14!E196</f>
        <v>0</v>
      </c>
      <c r="M196" s="48">
        <f>авг.14!E196</f>
        <v>0</v>
      </c>
      <c r="N196" s="48">
        <f>сен.14!E196</f>
        <v>0</v>
      </c>
      <c r="O196" s="83">
        <f t="shared" si="13"/>
        <v>0</v>
      </c>
      <c r="P196" s="48">
        <f>окт.14!E196</f>
        <v>0</v>
      </c>
      <c r="Q196" s="2"/>
      <c r="R196" s="2"/>
    </row>
    <row r="197" spans="1:18" hidden="1" x14ac:dyDescent="0.25">
      <c r="A197" s="8"/>
      <c r="B197" s="2">
        <f>B196+1</f>
        <v>204</v>
      </c>
      <c r="C197" s="2"/>
      <c r="D197" s="2"/>
      <c r="E197" s="25">
        <f t="shared" si="10"/>
        <v>0</v>
      </c>
      <c r="F197" s="22">
        <f>апр.14!F197+май.14!F197+июн.14!F197+июл.14!F197+авг.14!F197+сен.14!F197+окт.14!F197</f>
        <v>0</v>
      </c>
      <c r="G197" s="58">
        <f t="shared" si="11"/>
        <v>0</v>
      </c>
      <c r="H197" s="22">
        <f>апр.14!E197</f>
        <v>0</v>
      </c>
      <c r="I197" s="22">
        <f>май.14!E197</f>
        <v>0</v>
      </c>
      <c r="J197" s="22">
        <f>июн.14!E197</f>
        <v>0</v>
      </c>
      <c r="K197" s="56">
        <f t="shared" si="12"/>
        <v>0</v>
      </c>
      <c r="L197" s="48">
        <f>июл.14!E197</f>
        <v>0</v>
      </c>
      <c r="M197" s="48">
        <f>авг.14!E197</f>
        <v>0</v>
      </c>
      <c r="N197" s="48">
        <f>сен.14!E197</f>
        <v>0</v>
      </c>
      <c r="O197" s="83">
        <f t="shared" si="13"/>
        <v>0</v>
      </c>
      <c r="P197" s="48">
        <f>окт.14!E197</f>
        <v>0</v>
      </c>
      <c r="Q197" s="2"/>
      <c r="R197" s="2"/>
    </row>
    <row r="198" spans="1:18" hidden="1" x14ac:dyDescent="0.25">
      <c r="A198" s="8"/>
      <c r="B198" s="2">
        <f t="shared" si="15"/>
        <v>205</v>
      </c>
      <c r="C198" s="2"/>
      <c r="D198" s="2"/>
      <c r="E198" s="25">
        <f t="shared" si="10"/>
        <v>0</v>
      </c>
      <c r="F198" s="22">
        <f>апр.14!F198+май.14!F198+июн.14!F198+июл.14!F198+авг.14!F198+сен.14!F198+окт.14!F198</f>
        <v>0</v>
      </c>
      <c r="G198" s="58">
        <f t="shared" si="11"/>
        <v>0</v>
      </c>
      <c r="H198" s="22">
        <f>апр.14!E198</f>
        <v>0</v>
      </c>
      <c r="I198" s="22">
        <f>май.14!E198</f>
        <v>0</v>
      </c>
      <c r="J198" s="22">
        <f>июн.14!E198</f>
        <v>0</v>
      </c>
      <c r="K198" s="56">
        <f t="shared" si="12"/>
        <v>0</v>
      </c>
      <c r="L198" s="48">
        <f>июл.14!E198</f>
        <v>0</v>
      </c>
      <c r="M198" s="48">
        <f>авг.14!E198</f>
        <v>0</v>
      </c>
      <c r="N198" s="48">
        <f>сен.14!E198</f>
        <v>0</v>
      </c>
      <c r="O198" s="83">
        <f t="shared" si="13"/>
        <v>0</v>
      </c>
      <c r="P198" s="48">
        <f>окт.14!E198</f>
        <v>0</v>
      </c>
      <c r="Q198" s="2"/>
      <c r="R198" s="2"/>
    </row>
    <row r="199" spans="1:18" hidden="1" x14ac:dyDescent="0.25">
      <c r="A199" s="8"/>
      <c r="B199" s="2">
        <f t="shared" si="15"/>
        <v>206</v>
      </c>
      <c r="C199" s="2"/>
      <c r="D199" s="2"/>
      <c r="E199" s="25">
        <f t="shared" ref="E199:E262" si="16">F199-G199-K199-O199</f>
        <v>0</v>
      </c>
      <c r="F199" s="22">
        <f>апр.14!F199+май.14!F199+июн.14!F199+июл.14!F199+авг.14!F199+сен.14!F199+окт.14!F199</f>
        <v>0</v>
      </c>
      <c r="G199" s="58">
        <f t="shared" ref="G199:G262" si="17">H199+I199+J199</f>
        <v>0</v>
      </c>
      <c r="H199" s="22">
        <f>апр.14!E199</f>
        <v>0</v>
      </c>
      <c r="I199" s="22">
        <f>май.14!E199</f>
        <v>0</v>
      </c>
      <c r="J199" s="22">
        <f>июн.14!E199</f>
        <v>0</v>
      </c>
      <c r="K199" s="56">
        <f t="shared" ref="K199:K262" si="18">SUM(L199:N199)</f>
        <v>0</v>
      </c>
      <c r="L199" s="48">
        <f>июл.14!E199</f>
        <v>0</v>
      </c>
      <c r="M199" s="48">
        <f>авг.14!E199</f>
        <v>0</v>
      </c>
      <c r="N199" s="48">
        <f>сен.14!E199</f>
        <v>0</v>
      </c>
      <c r="O199" s="83">
        <f t="shared" ref="O199:O262" si="19">P199+Q199+R199</f>
        <v>0</v>
      </c>
      <c r="P199" s="48">
        <f>окт.14!E199</f>
        <v>0</v>
      </c>
      <c r="Q199" s="2"/>
      <c r="R199" s="2"/>
    </row>
    <row r="200" spans="1:18" x14ac:dyDescent="0.25">
      <c r="A200" s="8"/>
      <c r="B200" s="2">
        <f t="shared" si="15"/>
        <v>207</v>
      </c>
      <c r="C200" s="2" t="s">
        <v>174</v>
      </c>
      <c r="D200" s="2"/>
      <c r="E200" s="25">
        <f t="shared" si="16"/>
        <v>-2401.71</v>
      </c>
      <c r="F200" s="22">
        <f>апр.14!F200+май.14!F200+июн.14!F200+июл.14!F200+авг.14!F200+сен.14!F200+окт.14!F200</f>
        <v>0</v>
      </c>
      <c r="G200" s="58">
        <f t="shared" si="17"/>
        <v>0</v>
      </c>
      <c r="H200" s="22">
        <f>апр.14!E200</f>
        <v>0</v>
      </c>
      <c r="I200" s="22">
        <f>май.14!E200</f>
        <v>0</v>
      </c>
      <c r="J200" s="22">
        <f>июн.14!E200</f>
        <v>0</v>
      </c>
      <c r="K200" s="56">
        <f t="shared" si="18"/>
        <v>1601.14</v>
      </c>
      <c r="L200" s="48">
        <f>июл.14!E200</f>
        <v>0</v>
      </c>
      <c r="M200" s="48">
        <f>авг.14!E200</f>
        <v>800.57</v>
      </c>
      <c r="N200" s="48">
        <f>сен.14!E200</f>
        <v>800.57</v>
      </c>
      <c r="O200" s="83">
        <f t="shared" si="19"/>
        <v>800.57</v>
      </c>
      <c r="P200" s="48">
        <f>окт.14!E200</f>
        <v>800.57</v>
      </c>
      <c r="Q200" s="2"/>
      <c r="R200" s="2"/>
    </row>
    <row r="201" spans="1:18" hidden="1" x14ac:dyDescent="0.25">
      <c r="A201" s="8"/>
      <c r="B201" s="2">
        <f t="shared" si="15"/>
        <v>208</v>
      </c>
      <c r="C201" s="2" t="s">
        <v>134</v>
      </c>
      <c r="D201" s="2"/>
      <c r="E201" s="25">
        <f t="shared" si="16"/>
        <v>0</v>
      </c>
      <c r="F201" s="22">
        <f>апр.14!F201+май.14!F201+июн.14!F201+июл.14!F201+авг.14!F201+сен.14!F201+окт.14!F201</f>
        <v>3202.28</v>
      </c>
      <c r="G201" s="58">
        <f t="shared" si="17"/>
        <v>0</v>
      </c>
      <c r="H201" s="22">
        <f>апр.14!E201</f>
        <v>0</v>
      </c>
      <c r="I201" s="22">
        <f>май.14!E201</f>
        <v>0</v>
      </c>
      <c r="J201" s="22">
        <f>июн.14!E201</f>
        <v>0</v>
      </c>
      <c r="K201" s="56">
        <f t="shared" si="18"/>
        <v>2401.71</v>
      </c>
      <c r="L201" s="48">
        <f>июл.14!E201</f>
        <v>800.57</v>
      </c>
      <c r="M201" s="48">
        <f>авг.14!E201</f>
        <v>800.57</v>
      </c>
      <c r="N201" s="48">
        <f>сен.14!E201</f>
        <v>800.57</v>
      </c>
      <c r="O201" s="83">
        <f t="shared" si="19"/>
        <v>800.57</v>
      </c>
      <c r="P201" s="48">
        <f>окт.14!E201</f>
        <v>800.57</v>
      </c>
      <c r="Q201" s="2"/>
      <c r="R201" s="2"/>
    </row>
    <row r="202" spans="1:18" x14ac:dyDescent="0.25">
      <c r="A202" s="8"/>
      <c r="B202" s="2">
        <f t="shared" si="15"/>
        <v>209</v>
      </c>
      <c r="C202" s="2" t="s">
        <v>139</v>
      </c>
      <c r="D202" s="2"/>
      <c r="E202" s="25">
        <f t="shared" si="16"/>
        <v>-2401.71</v>
      </c>
      <c r="F202" s="22">
        <f>апр.14!F202+май.14!F202+июн.14!F202+июл.14!F202+авг.14!F202+сен.14!F202+окт.14!F202</f>
        <v>0</v>
      </c>
      <c r="G202" s="58">
        <f t="shared" si="17"/>
        <v>0</v>
      </c>
      <c r="H202" s="22">
        <f>апр.14!E202</f>
        <v>0</v>
      </c>
      <c r="I202" s="22">
        <f>май.14!E202</f>
        <v>0</v>
      </c>
      <c r="J202" s="22">
        <f>июн.14!E202</f>
        <v>0</v>
      </c>
      <c r="K202" s="56">
        <f t="shared" si="18"/>
        <v>1601.14</v>
      </c>
      <c r="L202" s="48">
        <f>июл.14!E202</f>
        <v>0</v>
      </c>
      <c r="M202" s="48">
        <f>авг.14!E202</f>
        <v>800.57</v>
      </c>
      <c r="N202" s="48">
        <f>сен.14!E202</f>
        <v>800.57</v>
      </c>
      <c r="O202" s="83">
        <f t="shared" si="19"/>
        <v>800.57</v>
      </c>
      <c r="P202" s="48">
        <f>окт.14!E202</f>
        <v>800.57</v>
      </c>
      <c r="Q202" s="2"/>
      <c r="R202" s="2"/>
    </row>
    <row r="203" spans="1:18" hidden="1" x14ac:dyDescent="0.25">
      <c r="A203" s="8"/>
      <c r="B203" s="2">
        <f t="shared" si="15"/>
        <v>210</v>
      </c>
      <c r="C203" s="2"/>
      <c r="D203" s="2"/>
      <c r="E203" s="25">
        <f t="shared" si="16"/>
        <v>0</v>
      </c>
      <c r="F203" s="22">
        <f>апр.14!F203+май.14!F203+июн.14!F203+июл.14!F203+авг.14!F203+сен.14!F203+окт.14!F203</f>
        <v>0</v>
      </c>
      <c r="G203" s="58">
        <f t="shared" si="17"/>
        <v>0</v>
      </c>
      <c r="H203" s="22">
        <f>апр.14!E203</f>
        <v>0</v>
      </c>
      <c r="I203" s="22">
        <f>май.14!E203</f>
        <v>0</v>
      </c>
      <c r="J203" s="22">
        <f>июн.14!E203</f>
        <v>0</v>
      </c>
      <c r="K203" s="56">
        <f t="shared" si="18"/>
        <v>0</v>
      </c>
      <c r="L203" s="48">
        <f>июл.14!E203</f>
        <v>0</v>
      </c>
      <c r="M203" s="48">
        <f>авг.14!E203</f>
        <v>0</v>
      </c>
      <c r="N203" s="48">
        <f>сен.14!E203</f>
        <v>0</v>
      </c>
      <c r="O203" s="83">
        <f t="shared" si="19"/>
        <v>0</v>
      </c>
      <c r="P203" s="48">
        <f>окт.14!E203</f>
        <v>0</v>
      </c>
      <c r="Q203" s="2"/>
      <c r="R203" s="2"/>
    </row>
    <row r="204" spans="1:18" hidden="1" x14ac:dyDescent="0.25">
      <c r="A204" s="8"/>
      <c r="B204" s="2">
        <f t="shared" si="15"/>
        <v>211</v>
      </c>
      <c r="C204" s="2"/>
      <c r="D204" s="2"/>
      <c r="E204" s="25">
        <f t="shared" si="16"/>
        <v>0</v>
      </c>
      <c r="F204" s="22">
        <f>апр.14!F204+май.14!F204+июн.14!F204+июл.14!F204+авг.14!F204+сен.14!F204+окт.14!F204</f>
        <v>0</v>
      </c>
      <c r="G204" s="58">
        <f t="shared" si="17"/>
        <v>0</v>
      </c>
      <c r="H204" s="22">
        <f>апр.14!E204</f>
        <v>0</v>
      </c>
      <c r="I204" s="22">
        <f>май.14!E204</f>
        <v>0</v>
      </c>
      <c r="J204" s="22">
        <f>июн.14!E204</f>
        <v>0</v>
      </c>
      <c r="K204" s="56">
        <f t="shared" si="18"/>
        <v>0</v>
      </c>
      <c r="L204" s="48">
        <f>июл.14!E204</f>
        <v>0</v>
      </c>
      <c r="M204" s="48">
        <f>авг.14!E204</f>
        <v>0</v>
      </c>
      <c r="N204" s="48">
        <f>сен.14!E204</f>
        <v>0</v>
      </c>
      <c r="O204" s="83">
        <f t="shared" si="19"/>
        <v>0</v>
      </c>
      <c r="P204" s="48">
        <f>окт.14!E204</f>
        <v>0</v>
      </c>
      <c r="Q204" s="2"/>
      <c r="R204" s="2"/>
    </row>
    <row r="205" spans="1:18" hidden="1" x14ac:dyDescent="0.25">
      <c r="A205" s="8"/>
      <c r="B205" s="2">
        <f t="shared" si="15"/>
        <v>212</v>
      </c>
      <c r="C205" s="2"/>
      <c r="D205" s="2"/>
      <c r="E205" s="25">
        <f t="shared" si="16"/>
        <v>0</v>
      </c>
      <c r="F205" s="22">
        <f>апр.14!F205+май.14!F205+июн.14!F205+июл.14!F205+авг.14!F205+сен.14!F205+окт.14!F205</f>
        <v>0</v>
      </c>
      <c r="G205" s="58">
        <f t="shared" si="17"/>
        <v>0</v>
      </c>
      <c r="H205" s="22">
        <f>апр.14!E205</f>
        <v>0</v>
      </c>
      <c r="I205" s="22">
        <f>май.14!E205</f>
        <v>0</v>
      </c>
      <c r="J205" s="22">
        <f>июн.14!E205</f>
        <v>0</v>
      </c>
      <c r="K205" s="56">
        <f t="shared" si="18"/>
        <v>0</v>
      </c>
      <c r="L205" s="48">
        <f>июл.14!E205</f>
        <v>0</v>
      </c>
      <c r="M205" s="48">
        <f>авг.14!E205</f>
        <v>0</v>
      </c>
      <c r="N205" s="48">
        <f>сен.14!E205</f>
        <v>0</v>
      </c>
      <c r="O205" s="83">
        <f t="shared" si="19"/>
        <v>0</v>
      </c>
      <c r="P205" s="48">
        <f>окт.14!E205</f>
        <v>0</v>
      </c>
      <c r="Q205" s="2"/>
      <c r="R205" s="2"/>
    </row>
    <row r="206" spans="1:18" hidden="1" x14ac:dyDescent="0.25">
      <c r="A206" s="8"/>
      <c r="B206" s="2">
        <f t="shared" si="15"/>
        <v>213</v>
      </c>
      <c r="C206" s="2"/>
      <c r="D206" s="2"/>
      <c r="E206" s="25">
        <f t="shared" si="16"/>
        <v>0</v>
      </c>
      <c r="F206" s="22">
        <f>апр.14!F206+май.14!F206+июн.14!F206+июл.14!F206+авг.14!F206+сен.14!F206+окт.14!F206</f>
        <v>0</v>
      </c>
      <c r="G206" s="58">
        <f t="shared" si="17"/>
        <v>0</v>
      </c>
      <c r="H206" s="22">
        <f>апр.14!E206</f>
        <v>0</v>
      </c>
      <c r="I206" s="22">
        <f>май.14!E206</f>
        <v>0</v>
      </c>
      <c r="J206" s="22">
        <f>июн.14!E206</f>
        <v>0</v>
      </c>
      <c r="K206" s="56">
        <f t="shared" si="18"/>
        <v>0</v>
      </c>
      <c r="L206" s="48">
        <f>июл.14!E206</f>
        <v>0</v>
      </c>
      <c r="M206" s="48">
        <f>авг.14!E206</f>
        <v>0</v>
      </c>
      <c r="N206" s="48">
        <f>сен.14!E206</f>
        <v>0</v>
      </c>
      <c r="O206" s="83">
        <f t="shared" si="19"/>
        <v>0</v>
      </c>
      <c r="P206" s="48">
        <f>окт.14!E206</f>
        <v>0</v>
      </c>
      <c r="Q206" s="2"/>
      <c r="R206" s="2"/>
    </row>
    <row r="207" spans="1:18" hidden="1" x14ac:dyDescent="0.25">
      <c r="A207" s="8"/>
      <c r="B207" s="2">
        <f t="shared" si="15"/>
        <v>214</v>
      </c>
      <c r="C207" s="2"/>
      <c r="D207" s="2"/>
      <c r="E207" s="25">
        <f t="shared" si="16"/>
        <v>0</v>
      </c>
      <c r="F207" s="22">
        <f>апр.14!F207+май.14!F207+июн.14!F207+июл.14!F207+авг.14!F207+сен.14!F207+окт.14!F207</f>
        <v>0</v>
      </c>
      <c r="G207" s="58">
        <f t="shared" si="17"/>
        <v>0</v>
      </c>
      <c r="H207" s="22">
        <f>апр.14!E207</f>
        <v>0</v>
      </c>
      <c r="I207" s="22">
        <f>май.14!E207</f>
        <v>0</v>
      </c>
      <c r="J207" s="22">
        <f>июн.14!E207</f>
        <v>0</v>
      </c>
      <c r="K207" s="56">
        <f t="shared" si="18"/>
        <v>0</v>
      </c>
      <c r="L207" s="48">
        <f>июл.14!E207</f>
        <v>0</v>
      </c>
      <c r="M207" s="48">
        <f>авг.14!E207</f>
        <v>0</v>
      </c>
      <c r="N207" s="48">
        <f>сен.14!E207</f>
        <v>0</v>
      </c>
      <c r="O207" s="83">
        <f t="shared" si="19"/>
        <v>0</v>
      </c>
      <c r="P207" s="48">
        <f>окт.14!E207</f>
        <v>0</v>
      </c>
      <c r="Q207" s="2"/>
      <c r="R207" s="2"/>
    </row>
    <row r="208" spans="1:18" hidden="1" x14ac:dyDescent="0.25">
      <c r="A208" s="8"/>
      <c r="B208" s="2">
        <f t="shared" si="15"/>
        <v>215</v>
      </c>
      <c r="C208" s="2"/>
      <c r="D208" s="2"/>
      <c r="E208" s="25">
        <f t="shared" si="16"/>
        <v>0</v>
      </c>
      <c r="F208" s="22">
        <f>апр.14!F208+май.14!F208+июн.14!F208+июл.14!F208+авг.14!F208+сен.14!F208+окт.14!F208</f>
        <v>0</v>
      </c>
      <c r="G208" s="58">
        <f t="shared" si="17"/>
        <v>0</v>
      </c>
      <c r="H208" s="22">
        <f>апр.14!E208</f>
        <v>0</v>
      </c>
      <c r="I208" s="22">
        <f>май.14!E208</f>
        <v>0</v>
      </c>
      <c r="J208" s="22">
        <f>июн.14!E208</f>
        <v>0</v>
      </c>
      <c r="K208" s="56">
        <f t="shared" si="18"/>
        <v>0</v>
      </c>
      <c r="L208" s="48">
        <f>июл.14!E208</f>
        <v>0</v>
      </c>
      <c r="M208" s="48">
        <f>авг.14!E208</f>
        <v>0</v>
      </c>
      <c r="N208" s="48">
        <f>сен.14!E208</f>
        <v>0</v>
      </c>
      <c r="O208" s="83">
        <f t="shared" si="19"/>
        <v>0</v>
      </c>
      <c r="P208" s="48">
        <f>окт.14!E208</f>
        <v>0</v>
      </c>
      <c r="Q208" s="2"/>
      <c r="R208" s="2"/>
    </row>
    <row r="209" spans="1:18" hidden="1" x14ac:dyDescent="0.25">
      <c r="A209" s="8"/>
      <c r="B209" s="2">
        <f t="shared" si="15"/>
        <v>216</v>
      </c>
      <c r="C209" s="2"/>
      <c r="D209" s="2"/>
      <c r="E209" s="25">
        <f t="shared" si="16"/>
        <v>0</v>
      </c>
      <c r="F209" s="22">
        <f>апр.14!F209+май.14!F209+июн.14!F209+июл.14!F209+авг.14!F209+сен.14!F209+окт.14!F209</f>
        <v>0</v>
      </c>
      <c r="G209" s="58">
        <f t="shared" si="17"/>
        <v>0</v>
      </c>
      <c r="H209" s="22">
        <f>апр.14!E209</f>
        <v>0</v>
      </c>
      <c r="I209" s="22">
        <f>май.14!E209</f>
        <v>0</v>
      </c>
      <c r="J209" s="22">
        <f>июн.14!E209</f>
        <v>0</v>
      </c>
      <c r="K209" s="56">
        <f t="shared" si="18"/>
        <v>0</v>
      </c>
      <c r="L209" s="48">
        <f>июл.14!E209</f>
        <v>0</v>
      </c>
      <c r="M209" s="48">
        <f>авг.14!E209</f>
        <v>0</v>
      </c>
      <c r="N209" s="48">
        <f>сен.14!E209</f>
        <v>0</v>
      </c>
      <c r="O209" s="83">
        <f t="shared" si="19"/>
        <v>0</v>
      </c>
      <c r="P209" s="48">
        <f>окт.14!E209</f>
        <v>0</v>
      </c>
      <c r="Q209" s="2"/>
      <c r="R209" s="2"/>
    </row>
    <row r="210" spans="1:18" hidden="1" x14ac:dyDescent="0.25">
      <c r="A210" s="8"/>
      <c r="B210" s="2">
        <f t="shared" si="15"/>
        <v>217</v>
      </c>
      <c r="C210" s="2"/>
      <c r="D210" s="2"/>
      <c r="E210" s="25">
        <f t="shared" si="16"/>
        <v>0</v>
      </c>
      <c r="F210" s="22">
        <f>апр.14!F210+май.14!F210+июн.14!F210+июл.14!F210+авг.14!F210+сен.14!F210+окт.14!F210</f>
        <v>0</v>
      </c>
      <c r="G210" s="58">
        <f t="shared" si="17"/>
        <v>0</v>
      </c>
      <c r="H210" s="22">
        <f>апр.14!E210</f>
        <v>0</v>
      </c>
      <c r="I210" s="22">
        <f>май.14!E210</f>
        <v>0</v>
      </c>
      <c r="J210" s="22">
        <f>июн.14!E210</f>
        <v>0</v>
      </c>
      <c r="K210" s="56">
        <f t="shared" si="18"/>
        <v>0</v>
      </c>
      <c r="L210" s="48">
        <f>июл.14!E210</f>
        <v>0</v>
      </c>
      <c r="M210" s="48">
        <f>авг.14!E210</f>
        <v>0</v>
      </c>
      <c r="N210" s="48">
        <f>сен.14!E210</f>
        <v>0</v>
      </c>
      <c r="O210" s="83">
        <f t="shared" si="19"/>
        <v>0</v>
      </c>
      <c r="P210" s="48">
        <f>окт.14!E210</f>
        <v>0</v>
      </c>
      <c r="Q210" s="2"/>
      <c r="R210" s="2"/>
    </row>
    <row r="211" spans="1:18" hidden="1" x14ac:dyDescent="0.25">
      <c r="A211" s="8"/>
      <c r="B211" s="2">
        <f t="shared" si="15"/>
        <v>218</v>
      </c>
      <c r="C211" s="2"/>
      <c r="D211" s="2"/>
      <c r="E211" s="25">
        <f t="shared" si="16"/>
        <v>0</v>
      </c>
      <c r="F211" s="22">
        <f>апр.14!F211+май.14!F211+июн.14!F211+июл.14!F211+авг.14!F211+сен.14!F211+окт.14!F211</f>
        <v>0</v>
      </c>
      <c r="G211" s="58">
        <f t="shared" si="17"/>
        <v>0</v>
      </c>
      <c r="H211" s="22">
        <f>апр.14!E211</f>
        <v>0</v>
      </c>
      <c r="I211" s="22">
        <f>май.14!E211</f>
        <v>0</v>
      </c>
      <c r="J211" s="22">
        <f>июн.14!E211</f>
        <v>0</v>
      </c>
      <c r="K211" s="56">
        <f t="shared" si="18"/>
        <v>0</v>
      </c>
      <c r="L211" s="48">
        <f>июл.14!E211</f>
        <v>0</v>
      </c>
      <c r="M211" s="48">
        <f>авг.14!E211</f>
        <v>0</v>
      </c>
      <c r="N211" s="48">
        <f>сен.14!E211</f>
        <v>0</v>
      </c>
      <c r="O211" s="83">
        <f t="shared" si="19"/>
        <v>0</v>
      </c>
      <c r="P211" s="48">
        <f>окт.14!E211</f>
        <v>0</v>
      </c>
      <c r="Q211" s="2"/>
      <c r="R211" s="2"/>
    </row>
    <row r="212" spans="1:18" hidden="1" x14ac:dyDescent="0.25">
      <c r="A212" s="8"/>
      <c r="B212" s="2">
        <f t="shared" si="15"/>
        <v>219</v>
      </c>
      <c r="C212" s="2"/>
      <c r="D212" s="2"/>
      <c r="E212" s="25">
        <f t="shared" si="16"/>
        <v>0</v>
      </c>
      <c r="F212" s="22">
        <f>апр.14!F212+май.14!F212+июн.14!F212+июл.14!F212+авг.14!F212+сен.14!F212+окт.14!F212</f>
        <v>0</v>
      </c>
      <c r="G212" s="58">
        <f t="shared" si="17"/>
        <v>0</v>
      </c>
      <c r="H212" s="22">
        <f>апр.14!E212</f>
        <v>0</v>
      </c>
      <c r="I212" s="22">
        <f>май.14!E212</f>
        <v>0</v>
      </c>
      <c r="J212" s="22">
        <f>июн.14!E212</f>
        <v>0</v>
      </c>
      <c r="K212" s="56">
        <f t="shared" si="18"/>
        <v>0</v>
      </c>
      <c r="L212" s="48">
        <f>июл.14!E212</f>
        <v>0</v>
      </c>
      <c r="M212" s="48">
        <f>авг.14!E212</f>
        <v>0</v>
      </c>
      <c r="N212" s="48">
        <f>сен.14!E212</f>
        <v>0</v>
      </c>
      <c r="O212" s="83">
        <f t="shared" si="19"/>
        <v>0</v>
      </c>
      <c r="P212" s="48">
        <f>окт.14!E212</f>
        <v>0</v>
      </c>
      <c r="Q212" s="2"/>
      <c r="R212" s="2"/>
    </row>
    <row r="213" spans="1:18" hidden="1" x14ac:dyDescent="0.25">
      <c r="A213" s="8"/>
      <c r="B213" s="2">
        <f t="shared" si="15"/>
        <v>220</v>
      </c>
      <c r="C213" s="2"/>
      <c r="D213" s="2"/>
      <c r="E213" s="25">
        <f t="shared" si="16"/>
        <v>0</v>
      </c>
      <c r="F213" s="22">
        <f>апр.14!F213+май.14!F213+июн.14!F213+июл.14!F213+авг.14!F213+сен.14!F213+окт.14!F213</f>
        <v>0</v>
      </c>
      <c r="G213" s="58">
        <f t="shared" si="17"/>
        <v>0</v>
      </c>
      <c r="H213" s="22">
        <f>апр.14!E213</f>
        <v>0</v>
      </c>
      <c r="I213" s="22">
        <f>май.14!E213</f>
        <v>0</v>
      </c>
      <c r="J213" s="22">
        <f>июн.14!E213</f>
        <v>0</v>
      </c>
      <c r="K213" s="56">
        <f t="shared" si="18"/>
        <v>0</v>
      </c>
      <c r="L213" s="48">
        <f>июл.14!E213</f>
        <v>0</v>
      </c>
      <c r="M213" s="48">
        <f>авг.14!E213</f>
        <v>0</v>
      </c>
      <c r="N213" s="48">
        <f>сен.14!E213</f>
        <v>0</v>
      </c>
      <c r="O213" s="83">
        <f t="shared" si="19"/>
        <v>0</v>
      </c>
      <c r="P213" s="48">
        <f>окт.14!E213</f>
        <v>0</v>
      </c>
      <c r="Q213" s="2"/>
      <c r="R213" s="2"/>
    </row>
    <row r="214" spans="1:18" hidden="1" x14ac:dyDescent="0.25">
      <c r="A214" s="8"/>
      <c r="B214" s="2">
        <f t="shared" si="15"/>
        <v>221</v>
      </c>
      <c r="C214" s="2"/>
      <c r="D214" s="2"/>
      <c r="E214" s="25">
        <f t="shared" si="16"/>
        <v>0</v>
      </c>
      <c r="F214" s="22">
        <f>апр.14!F214+май.14!F214+июн.14!F214+июл.14!F214+авг.14!F214+сен.14!F214+окт.14!F214</f>
        <v>0</v>
      </c>
      <c r="G214" s="58">
        <f t="shared" si="17"/>
        <v>0</v>
      </c>
      <c r="H214" s="22">
        <f>апр.14!E214</f>
        <v>0</v>
      </c>
      <c r="I214" s="22">
        <f>май.14!E214</f>
        <v>0</v>
      </c>
      <c r="J214" s="22">
        <f>июн.14!E214</f>
        <v>0</v>
      </c>
      <c r="K214" s="56">
        <f t="shared" si="18"/>
        <v>0</v>
      </c>
      <c r="L214" s="48">
        <f>июл.14!E214</f>
        <v>0</v>
      </c>
      <c r="M214" s="48">
        <f>авг.14!E214</f>
        <v>0</v>
      </c>
      <c r="N214" s="48">
        <f>сен.14!E214</f>
        <v>0</v>
      </c>
      <c r="O214" s="83">
        <f t="shared" si="19"/>
        <v>0</v>
      </c>
      <c r="P214" s="48">
        <f>окт.14!E214</f>
        <v>0</v>
      </c>
      <c r="Q214" s="2"/>
      <c r="R214" s="2"/>
    </row>
    <row r="215" spans="1:18" hidden="1" x14ac:dyDescent="0.25">
      <c r="A215" s="8"/>
      <c r="B215" s="2">
        <f t="shared" si="15"/>
        <v>222</v>
      </c>
      <c r="C215" s="2"/>
      <c r="D215" s="2"/>
      <c r="E215" s="25">
        <f t="shared" si="16"/>
        <v>0</v>
      </c>
      <c r="F215" s="22">
        <f>апр.14!F215+май.14!F215+июн.14!F215+июл.14!F215+авг.14!F215+сен.14!F215+окт.14!F215</f>
        <v>0</v>
      </c>
      <c r="G215" s="58">
        <f t="shared" si="17"/>
        <v>0</v>
      </c>
      <c r="H215" s="22">
        <f>апр.14!E215</f>
        <v>0</v>
      </c>
      <c r="I215" s="22">
        <f>май.14!E215</f>
        <v>0</v>
      </c>
      <c r="J215" s="22">
        <f>июн.14!E215</f>
        <v>0</v>
      </c>
      <c r="K215" s="56">
        <f t="shared" si="18"/>
        <v>0</v>
      </c>
      <c r="L215" s="48">
        <f>июл.14!E215</f>
        <v>0</v>
      </c>
      <c r="M215" s="48">
        <f>авг.14!E215</f>
        <v>0</v>
      </c>
      <c r="N215" s="48">
        <f>сен.14!E215</f>
        <v>0</v>
      </c>
      <c r="O215" s="83">
        <f t="shared" si="19"/>
        <v>0</v>
      </c>
      <c r="P215" s="48">
        <f>окт.14!E215</f>
        <v>0</v>
      </c>
      <c r="Q215" s="2"/>
      <c r="R215" s="2"/>
    </row>
    <row r="216" spans="1:18" hidden="1" x14ac:dyDescent="0.25">
      <c r="A216" s="8"/>
      <c r="B216" s="2">
        <f t="shared" si="15"/>
        <v>223</v>
      </c>
      <c r="C216" s="2"/>
      <c r="D216" s="2"/>
      <c r="E216" s="25">
        <f t="shared" si="16"/>
        <v>0</v>
      </c>
      <c r="F216" s="22">
        <f>апр.14!F216+май.14!F216+июн.14!F216+июл.14!F216+авг.14!F216+сен.14!F216+окт.14!F216</f>
        <v>0</v>
      </c>
      <c r="G216" s="58">
        <f t="shared" si="17"/>
        <v>0</v>
      </c>
      <c r="H216" s="22">
        <f>апр.14!E216</f>
        <v>0</v>
      </c>
      <c r="I216" s="22">
        <f>май.14!E216</f>
        <v>0</v>
      </c>
      <c r="J216" s="22">
        <f>июн.14!E216</f>
        <v>0</v>
      </c>
      <c r="K216" s="56">
        <f t="shared" si="18"/>
        <v>0</v>
      </c>
      <c r="L216" s="48">
        <f>июл.14!E216</f>
        <v>0</v>
      </c>
      <c r="M216" s="48">
        <f>авг.14!E216</f>
        <v>0</v>
      </c>
      <c r="N216" s="48">
        <f>сен.14!E216</f>
        <v>0</v>
      </c>
      <c r="O216" s="83">
        <f t="shared" si="19"/>
        <v>0</v>
      </c>
      <c r="P216" s="48">
        <f>окт.14!E216</f>
        <v>0</v>
      </c>
      <c r="Q216" s="2"/>
      <c r="R216" s="2"/>
    </row>
    <row r="217" spans="1:18" hidden="1" x14ac:dyDescent="0.25">
      <c r="A217" s="8"/>
      <c r="B217" s="2">
        <f t="shared" si="15"/>
        <v>224</v>
      </c>
      <c r="C217" s="2"/>
      <c r="D217" s="2"/>
      <c r="E217" s="25">
        <f t="shared" si="16"/>
        <v>0</v>
      </c>
      <c r="F217" s="22">
        <f>апр.14!F217+май.14!F217+июн.14!F217+июл.14!F217+авг.14!F217+сен.14!F217+окт.14!F217</f>
        <v>0</v>
      </c>
      <c r="G217" s="58">
        <f t="shared" si="17"/>
        <v>0</v>
      </c>
      <c r="H217" s="22">
        <f>апр.14!E217</f>
        <v>0</v>
      </c>
      <c r="I217" s="22">
        <f>май.14!E217</f>
        <v>0</v>
      </c>
      <c r="J217" s="22">
        <f>июн.14!E217</f>
        <v>0</v>
      </c>
      <c r="K217" s="56">
        <f t="shared" si="18"/>
        <v>0</v>
      </c>
      <c r="L217" s="48">
        <f>июл.14!E217</f>
        <v>0</v>
      </c>
      <c r="M217" s="48">
        <f>авг.14!E217</f>
        <v>0</v>
      </c>
      <c r="N217" s="48">
        <f>сен.14!E217</f>
        <v>0</v>
      </c>
      <c r="O217" s="83">
        <f t="shared" si="19"/>
        <v>0</v>
      </c>
      <c r="P217" s="48">
        <f>окт.14!E217</f>
        <v>0</v>
      </c>
      <c r="Q217" s="2"/>
      <c r="R217" s="2"/>
    </row>
    <row r="218" spans="1:18" hidden="1" x14ac:dyDescent="0.25">
      <c r="A218" s="8"/>
      <c r="B218" s="2">
        <f t="shared" si="15"/>
        <v>225</v>
      </c>
      <c r="C218" s="2"/>
      <c r="D218" s="2"/>
      <c r="E218" s="25">
        <f t="shared" si="16"/>
        <v>0</v>
      </c>
      <c r="F218" s="22">
        <f>апр.14!F218+май.14!F218+июн.14!F218+июл.14!F218+авг.14!F218+сен.14!F218+окт.14!F218</f>
        <v>0</v>
      </c>
      <c r="G218" s="58">
        <f t="shared" si="17"/>
        <v>0</v>
      </c>
      <c r="H218" s="22">
        <f>апр.14!E218</f>
        <v>0</v>
      </c>
      <c r="I218" s="22">
        <f>май.14!E218</f>
        <v>0</v>
      </c>
      <c r="J218" s="22">
        <f>июн.14!E218</f>
        <v>0</v>
      </c>
      <c r="K218" s="56">
        <f t="shared" si="18"/>
        <v>0</v>
      </c>
      <c r="L218" s="48">
        <f>июл.14!E218</f>
        <v>0</v>
      </c>
      <c r="M218" s="48">
        <f>авг.14!E218</f>
        <v>0</v>
      </c>
      <c r="N218" s="48">
        <f>сен.14!E218</f>
        <v>0</v>
      </c>
      <c r="O218" s="83">
        <f t="shared" si="19"/>
        <v>0</v>
      </c>
      <c r="P218" s="48">
        <f>окт.14!E218</f>
        <v>0</v>
      </c>
      <c r="Q218" s="2"/>
      <c r="R218" s="2"/>
    </row>
    <row r="219" spans="1:18" hidden="1" x14ac:dyDescent="0.25">
      <c r="A219" s="8"/>
      <c r="B219" s="2">
        <f t="shared" si="15"/>
        <v>226</v>
      </c>
      <c r="C219" s="2"/>
      <c r="D219" s="2"/>
      <c r="E219" s="25">
        <f t="shared" si="16"/>
        <v>0</v>
      </c>
      <c r="F219" s="22">
        <f>апр.14!F219+май.14!F219+июн.14!F219+июл.14!F219+авг.14!F219+сен.14!F219+окт.14!F219</f>
        <v>0</v>
      </c>
      <c r="G219" s="58">
        <f t="shared" si="17"/>
        <v>0</v>
      </c>
      <c r="H219" s="22">
        <f>апр.14!E219</f>
        <v>0</v>
      </c>
      <c r="I219" s="22">
        <f>май.14!E219</f>
        <v>0</v>
      </c>
      <c r="J219" s="22">
        <f>июн.14!E219</f>
        <v>0</v>
      </c>
      <c r="K219" s="56">
        <f t="shared" si="18"/>
        <v>0</v>
      </c>
      <c r="L219" s="48">
        <f>июл.14!E219</f>
        <v>0</v>
      </c>
      <c r="M219" s="48">
        <f>авг.14!E219</f>
        <v>0</v>
      </c>
      <c r="N219" s="48">
        <f>сен.14!E219</f>
        <v>0</v>
      </c>
      <c r="O219" s="83">
        <f t="shared" si="19"/>
        <v>0</v>
      </c>
      <c r="P219" s="48">
        <f>окт.14!E219</f>
        <v>0</v>
      </c>
      <c r="Q219" s="2"/>
      <c r="R219" s="2"/>
    </row>
    <row r="220" spans="1:18" hidden="1" x14ac:dyDescent="0.25">
      <c r="A220" s="8"/>
      <c r="B220" s="2">
        <f t="shared" si="15"/>
        <v>227</v>
      </c>
      <c r="C220" s="2"/>
      <c r="D220" s="2"/>
      <c r="E220" s="25">
        <f t="shared" si="16"/>
        <v>0</v>
      </c>
      <c r="F220" s="22">
        <f>апр.14!F220+май.14!F220+июн.14!F220+июл.14!F220+авг.14!F220+сен.14!F220+окт.14!F220</f>
        <v>0</v>
      </c>
      <c r="G220" s="58">
        <f t="shared" si="17"/>
        <v>0</v>
      </c>
      <c r="H220" s="22">
        <f>апр.14!E220</f>
        <v>0</v>
      </c>
      <c r="I220" s="22">
        <f>май.14!E220</f>
        <v>0</v>
      </c>
      <c r="J220" s="22">
        <f>июн.14!E220</f>
        <v>0</v>
      </c>
      <c r="K220" s="56">
        <f t="shared" si="18"/>
        <v>0</v>
      </c>
      <c r="L220" s="48">
        <f>июл.14!E220</f>
        <v>0</v>
      </c>
      <c r="M220" s="48">
        <f>авг.14!E220</f>
        <v>0</v>
      </c>
      <c r="N220" s="48">
        <f>сен.14!E220</f>
        <v>0</v>
      </c>
      <c r="O220" s="83">
        <f t="shared" si="19"/>
        <v>0</v>
      </c>
      <c r="P220" s="48">
        <f>окт.14!E220</f>
        <v>0</v>
      </c>
      <c r="Q220" s="2"/>
      <c r="R220" s="2"/>
    </row>
    <row r="221" spans="1:18" hidden="1" x14ac:dyDescent="0.25">
      <c r="A221" s="8"/>
      <c r="B221" s="2">
        <f t="shared" si="15"/>
        <v>228</v>
      </c>
      <c r="C221" s="2"/>
      <c r="D221" s="2"/>
      <c r="E221" s="25">
        <f t="shared" si="16"/>
        <v>0</v>
      </c>
      <c r="F221" s="22">
        <f>апр.14!F221+май.14!F221+июн.14!F221+июл.14!F221+авг.14!F221+сен.14!F221+окт.14!F221</f>
        <v>0</v>
      </c>
      <c r="G221" s="58">
        <f t="shared" si="17"/>
        <v>0</v>
      </c>
      <c r="H221" s="22">
        <f>апр.14!E221</f>
        <v>0</v>
      </c>
      <c r="I221" s="22">
        <f>май.14!E221</f>
        <v>0</v>
      </c>
      <c r="J221" s="22">
        <f>июн.14!E221</f>
        <v>0</v>
      </c>
      <c r="K221" s="56">
        <f t="shared" si="18"/>
        <v>0</v>
      </c>
      <c r="L221" s="48">
        <f>июл.14!E221</f>
        <v>0</v>
      </c>
      <c r="M221" s="48">
        <f>авг.14!E221</f>
        <v>0</v>
      </c>
      <c r="N221" s="48">
        <f>сен.14!E221</f>
        <v>0</v>
      </c>
      <c r="O221" s="83">
        <f t="shared" si="19"/>
        <v>0</v>
      </c>
      <c r="P221" s="48">
        <f>окт.14!E221</f>
        <v>0</v>
      </c>
      <c r="Q221" s="2"/>
      <c r="R221" s="2"/>
    </row>
    <row r="222" spans="1:18" hidden="1" x14ac:dyDescent="0.25">
      <c r="A222" s="8"/>
      <c r="B222" s="2">
        <f t="shared" si="15"/>
        <v>229</v>
      </c>
      <c r="C222" s="2"/>
      <c r="D222" s="2"/>
      <c r="E222" s="25">
        <f t="shared" si="16"/>
        <v>0</v>
      </c>
      <c r="F222" s="22">
        <f>апр.14!F222+май.14!F222+июн.14!F222+июл.14!F222+авг.14!F222+сен.14!F222+окт.14!F222</f>
        <v>0</v>
      </c>
      <c r="G222" s="58">
        <f t="shared" si="17"/>
        <v>0</v>
      </c>
      <c r="H222" s="22">
        <f>апр.14!E222</f>
        <v>0</v>
      </c>
      <c r="I222" s="22">
        <f>май.14!E222</f>
        <v>0</v>
      </c>
      <c r="J222" s="22">
        <f>июн.14!E222</f>
        <v>0</v>
      </c>
      <c r="K222" s="56">
        <f t="shared" si="18"/>
        <v>0</v>
      </c>
      <c r="L222" s="48">
        <f>июл.14!E222</f>
        <v>0</v>
      </c>
      <c r="M222" s="48">
        <f>авг.14!E222</f>
        <v>0</v>
      </c>
      <c r="N222" s="48">
        <f>сен.14!E222</f>
        <v>0</v>
      </c>
      <c r="O222" s="83">
        <f t="shared" si="19"/>
        <v>0</v>
      </c>
      <c r="P222" s="48">
        <f>окт.14!E222</f>
        <v>0</v>
      </c>
      <c r="Q222" s="2"/>
      <c r="R222" s="2"/>
    </row>
    <row r="223" spans="1:18" hidden="1" x14ac:dyDescent="0.25">
      <c r="A223" s="8"/>
      <c r="B223" s="2">
        <f t="shared" si="15"/>
        <v>230</v>
      </c>
      <c r="C223" s="2"/>
      <c r="D223" s="2"/>
      <c r="E223" s="25">
        <f t="shared" si="16"/>
        <v>0</v>
      </c>
      <c r="F223" s="22">
        <f>апр.14!F223+май.14!F223+июн.14!F223+июл.14!F223+авг.14!F223+сен.14!F223+окт.14!F223</f>
        <v>0</v>
      </c>
      <c r="G223" s="58">
        <f t="shared" si="17"/>
        <v>0</v>
      </c>
      <c r="H223" s="22">
        <f>апр.14!E223</f>
        <v>0</v>
      </c>
      <c r="I223" s="22">
        <f>май.14!E223</f>
        <v>0</v>
      </c>
      <c r="J223" s="22">
        <f>июн.14!E223</f>
        <v>0</v>
      </c>
      <c r="K223" s="56">
        <f t="shared" si="18"/>
        <v>0</v>
      </c>
      <c r="L223" s="48">
        <f>июл.14!E223</f>
        <v>0</v>
      </c>
      <c r="M223" s="48">
        <f>авг.14!E223</f>
        <v>0</v>
      </c>
      <c r="N223" s="48">
        <f>сен.14!E223</f>
        <v>0</v>
      </c>
      <c r="O223" s="83">
        <f t="shared" si="19"/>
        <v>0</v>
      </c>
      <c r="P223" s="48">
        <f>окт.14!E223</f>
        <v>0</v>
      </c>
      <c r="Q223" s="2"/>
      <c r="R223" s="2"/>
    </row>
    <row r="224" spans="1:18" hidden="1" x14ac:dyDescent="0.25">
      <c r="A224" s="8"/>
      <c r="B224" s="2">
        <f t="shared" si="15"/>
        <v>231</v>
      </c>
      <c r="C224" s="2"/>
      <c r="D224" s="2"/>
      <c r="E224" s="25">
        <f t="shared" si="16"/>
        <v>0</v>
      </c>
      <c r="F224" s="22">
        <f>апр.14!F224+май.14!F224+июн.14!F224+июл.14!F224+авг.14!F224+сен.14!F224+окт.14!F224</f>
        <v>0</v>
      </c>
      <c r="G224" s="58">
        <f t="shared" si="17"/>
        <v>0</v>
      </c>
      <c r="H224" s="22">
        <f>апр.14!E224</f>
        <v>0</v>
      </c>
      <c r="I224" s="22">
        <f>май.14!E224</f>
        <v>0</v>
      </c>
      <c r="J224" s="22">
        <f>июн.14!E224</f>
        <v>0</v>
      </c>
      <c r="K224" s="56">
        <f t="shared" si="18"/>
        <v>0</v>
      </c>
      <c r="L224" s="48">
        <f>июл.14!E224</f>
        <v>0</v>
      </c>
      <c r="M224" s="48">
        <f>авг.14!E224</f>
        <v>0</v>
      </c>
      <c r="N224" s="48">
        <f>сен.14!E224</f>
        <v>0</v>
      </c>
      <c r="O224" s="83">
        <f t="shared" si="19"/>
        <v>0</v>
      </c>
      <c r="P224" s="48">
        <f>окт.14!E224</f>
        <v>0</v>
      </c>
      <c r="Q224" s="2"/>
      <c r="R224" s="2"/>
    </row>
    <row r="225" spans="1:18" hidden="1" x14ac:dyDescent="0.25">
      <c r="A225" s="8"/>
      <c r="B225" s="2">
        <f t="shared" si="15"/>
        <v>232</v>
      </c>
      <c r="C225" s="2"/>
      <c r="D225" s="2"/>
      <c r="E225" s="25">
        <f t="shared" si="16"/>
        <v>0</v>
      </c>
      <c r="F225" s="22">
        <f>апр.14!F225+май.14!F225+июн.14!F225+июл.14!F225+авг.14!F225+сен.14!F225+окт.14!F225</f>
        <v>0</v>
      </c>
      <c r="G225" s="58">
        <f t="shared" si="17"/>
        <v>0</v>
      </c>
      <c r="H225" s="22">
        <f>апр.14!E225</f>
        <v>0</v>
      </c>
      <c r="I225" s="22">
        <f>май.14!E225</f>
        <v>0</v>
      </c>
      <c r="J225" s="22">
        <f>июн.14!E225</f>
        <v>0</v>
      </c>
      <c r="K225" s="56">
        <f t="shared" si="18"/>
        <v>0</v>
      </c>
      <c r="L225" s="48">
        <f>июл.14!E225</f>
        <v>0</v>
      </c>
      <c r="M225" s="48">
        <f>авг.14!E225</f>
        <v>0</v>
      </c>
      <c r="N225" s="48">
        <f>сен.14!E225</f>
        <v>0</v>
      </c>
      <c r="O225" s="83">
        <f t="shared" si="19"/>
        <v>0</v>
      </c>
      <c r="P225" s="48">
        <f>окт.14!E225</f>
        <v>0</v>
      </c>
      <c r="Q225" s="2"/>
      <c r="R225" s="2"/>
    </row>
    <row r="226" spans="1:18" hidden="1" x14ac:dyDescent="0.25">
      <c r="A226" s="8"/>
      <c r="B226" s="2">
        <f t="shared" si="15"/>
        <v>233</v>
      </c>
      <c r="C226" s="2"/>
      <c r="D226" s="2"/>
      <c r="E226" s="25">
        <f t="shared" si="16"/>
        <v>0</v>
      </c>
      <c r="F226" s="22">
        <f>апр.14!F226+май.14!F226+июн.14!F226+июл.14!F226+авг.14!F226+сен.14!F226+окт.14!F226</f>
        <v>0</v>
      </c>
      <c r="G226" s="58">
        <f t="shared" si="17"/>
        <v>0</v>
      </c>
      <c r="H226" s="22">
        <f>апр.14!E226</f>
        <v>0</v>
      </c>
      <c r="I226" s="22">
        <f>май.14!E226</f>
        <v>0</v>
      </c>
      <c r="J226" s="22">
        <f>июн.14!E226</f>
        <v>0</v>
      </c>
      <c r="K226" s="56">
        <f t="shared" si="18"/>
        <v>0</v>
      </c>
      <c r="L226" s="48">
        <f>июл.14!E226</f>
        <v>0</v>
      </c>
      <c r="M226" s="48">
        <f>авг.14!E226</f>
        <v>0</v>
      </c>
      <c r="N226" s="48">
        <f>сен.14!E226</f>
        <v>0</v>
      </c>
      <c r="O226" s="83">
        <f t="shared" si="19"/>
        <v>0</v>
      </c>
      <c r="P226" s="48">
        <f>окт.14!E226</f>
        <v>0</v>
      </c>
      <c r="Q226" s="2"/>
      <c r="R226" s="2"/>
    </row>
    <row r="227" spans="1:18" hidden="1" x14ac:dyDescent="0.25">
      <c r="A227" s="8"/>
      <c r="B227" s="2">
        <f t="shared" si="15"/>
        <v>234</v>
      </c>
      <c r="C227" s="2"/>
      <c r="D227" s="2"/>
      <c r="E227" s="25">
        <f t="shared" si="16"/>
        <v>0</v>
      </c>
      <c r="F227" s="22">
        <f>апр.14!F227+май.14!F227+июн.14!F227+июл.14!F227+авг.14!F227+сен.14!F227+окт.14!F227</f>
        <v>0</v>
      </c>
      <c r="G227" s="58">
        <f t="shared" si="17"/>
        <v>0</v>
      </c>
      <c r="H227" s="22">
        <f>апр.14!E227</f>
        <v>0</v>
      </c>
      <c r="I227" s="22">
        <f>май.14!E227</f>
        <v>0</v>
      </c>
      <c r="J227" s="22">
        <f>июн.14!E227</f>
        <v>0</v>
      </c>
      <c r="K227" s="56">
        <f t="shared" si="18"/>
        <v>0</v>
      </c>
      <c r="L227" s="48">
        <f>июл.14!E227</f>
        <v>0</v>
      </c>
      <c r="M227" s="48">
        <f>авг.14!E227</f>
        <v>0</v>
      </c>
      <c r="N227" s="48">
        <f>сен.14!E227</f>
        <v>0</v>
      </c>
      <c r="O227" s="83">
        <f t="shared" si="19"/>
        <v>0</v>
      </c>
      <c r="P227" s="48">
        <f>окт.14!E227</f>
        <v>0</v>
      </c>
      <c r="Q227" s="2"/>
      <c r="R227" s="2"/>
    </row>
    <row r="228" spans="1:18" hidden="1" x14ac:dyDescent="0.25">
      <c r="A228" s="8"/>
      <c r="B228" s="2">
        <f t="shared" si="15"/>
        <v>235</v>
      </c>
      <c r="C228" s="2"/>
      <c r="D228" s="2"/>
      <c r="E228" s="25">
        <f t="shared" si="16"/>
        <v>0</v>
      </c>
      <c r="F228" s="22">
        <f>апр.14!F228+май.14!F228+июн.14!F228+июл.14!F228+авг.14!F228+сен.14!F228+окт.14!F228</f>
        <v>0</v>
      </c>
      <c r="G228" s="58">
        <f t="shared" si="17"/>
        <v>0</v>
      </c>
      <c r="H228" s="22">
        <f>апр.14!E228</f>
        <v>0</v>
      </c>
      <c r="I228" s="22">
        <f>май.14!E228</f>
        <v>0</v>
      </c>
      <c r="J228" s="22">
        <f>июн.14!E228</f>
        <v>0</v>
      </c>
      <c r="K228" s="56">
        <f t="shared" si="18"/>
        <v>0</v>
      </c>
      <c r="L228" s="48">
        <f>июл.14!E228</f>
        <v>0</v>
      </c>
      <c r="M228" s="48">
        <f>авг.14!E228</f>
        <v>0</v>
      </c>
      <c r="N228" s="48">
        <f>сен.14!E228</f>
        <v>0</v>
      </c>
      <c r="O228" s="83">
        <f t="shared" si="19"/>
        <v>0</v>
      </c>
      <c r="P228" s="48">
        <f>окт.14!E228</f>
        <v>0</v>
      </c>
      <c r="Q228" s="2"/>
      <c r="R228" s="2"/>
    </row>
    <row r="229" spans="1:18" hidden="1" x14ac:dyDescent="0.25">
      <c r="A229" s="8"/>
      <c r="B229" s="2">
        <f t="shared" si="15"/>
        <v>236</v>
      </c>
      <c r="C229" s="2"/>
      <c r="D229" s="2"/>
      <c r="E229" s="25">
        <f t="shared" si="16"/>
        <v>0</v>
      </c>
      <c r="F229" s="22">
        <f>апр.14!F229+май.14!F229+июн.14!F229+июл.14!F229+авг.14!F229+сен.14!F229+окт.14!F229</f>
        <v>0</v>
      </c>
      <c r="G229" s="58">
        <f t="shared" si="17"/>
        <v>0</v>
      </c>
      <c r="H229" s="22">
        <f>апр.14!E229</f>
        <v>0</v>
      </c>
      <c r="I229" s="22">
        <f>май.14!E229</f>
        <v>0</v>
      </c>
      <c r="J229" s="22">
        <f>июн.14!E229</f>
        <v>0</v>
      </c>
      <c r="K229" s="56">
        <f t="shared" si="18"/>
        <v>0</v>
      </c>
      <c r="L229" s="48">
        <f>июл.14!E229</f>
        <v>0</v>
      </c>
      <c r="M229" s="48">
        <f>авг.14!E229</f>
        <v>0</v>
      </c>
      <c r="N229" s="48">
        <f>сен.14!E229</f>
        <v>0</v>
      </c>
      <c r="O229" s="83">
        <f t="shared" si="19"/>
        <v>0</v>
      </c>
      <c r="P229" s="48">
        <f>окт.14!E229</f>
        <v>0</v>
      </c>
      <c r="Q229" s="2"/>
      <c r="R229" s="2"/>
    </row>
    <row r="230" spans="1:18" hidden="1" x14ac:dyDescent="0.25">
      <c r="A230" s="8"/>
      <c r="B230" s="2">
        <f t="shared" si="15"/>
        <v>237</v>
      </c>
      <c r="C230" s="2"/>
      <c r="D230" s="2"/>
      <c r="E230" s="25">
        <f t="shared" si="16"/>
        <v>0</v>
      </c>
      <c r="F230" s="22">
        <f>апр.14!F230+май.14!F230+июн.14!F230+июл.14!F230+авг.14!F230+сен.14!F230+окт.14!F230</f>
        <v>0</v>
      </c>
      <c r="G230" s="58">
        <f t="shared" si="17"/>
        <v>0</v>
      </c>
      <c r="H230" s="22">
        <f>апр.14!E230</f>
        <v>0</v>
      </c>
      <c r="I230" s="22">
        <f>май.14!E230</f>
        <v>0</v>
      </c>
      <c r="J230" s="22">
        <f>июн.14!E230</f>
        <v>0</v>
      </c>
      <c r="K230" s="56">
        <f t="shared" si="18"/>
        <v>0</v>
      </c>
      <c r="L230" s="48">
        <f>июл.14!E230</f>
        <v>0</v>
      </c>
      <c r="M230" s="48">
        <f>авг.14!E230</f>
        <v>0</v>
      </c>
      <c r="N230" s="48">
        <f>сен.14!E230</f>
        <v>0</v>
      </c>
      <c r="O230" s="83">
        <f t="shared" si="19"/>
        <v>0</v>
      </c>
      <c r="P230" s="48">
        <f>окт.14!E230</f>
        <v>0</v>
      </c>
      <c r="Q230" s="2"/>
      <c r="R230" s="2"/>
    </row>
    <row r="231" spans="1:18" hidden="1" x14ac:dyDescent="0.25">
      <c r="A231" s="8"/>
      <c r="B231" s="2">
        <f t="shared" si="15"/>
        <v>238</v>
      </c>
      <c r="C231" s="2"/>
      <c r="D231" s="2"/>
      <c r="E231" s="25">
        <f t="shared" si="16"/>
        <v>0</v>
      </c>
      <c r="F231" s="22">
        <f>апр.14!F231+май.14!F231+июн.14!F231+июл.14!F231+авг.14!F231+сен.14!F231+окт.14!F231</f>
        <v>0</v>
      </c>
      <c r="G231" s="58">
        <f t="shared" si="17"/>
        <v>0</v>
      </c>
      <c r="H231" s="22">
        <f>апр.14!E231</f>
        <v>0</v>
      </c>
      <c r="I231" s="22">
        <f>май.14!E231</f>
        <v>0</v>
      </c>
      <c r="J231" s="22">
        <f>июн.14!E231</f>
        <v>0</v>
      </c>
      <c r="K231" s="56">
        <f t="shared" si="18"/>
        <v>0</v>
      </c>
      <c r="L231" s="48">
        <f>июл.14!E231</f>
        <v>0</v>
      </c>
      <c r="M231" s="48">
        <f>авг.14!E231</f>
        <v>0</v>
      </c>
      <c r="N231" s="48">
        <f>сен.14!E231</f>
        <v>0</v>
      </c>
      <c r="O231" s="83">
        <f t="shared" si="19"/>
        <v>0</v>
      </c>
      <c r="P231" s="48">
        <f>окт.14!E231</f>
        <v>0</v>
      </c>
      <c r="Q231" s="2"/>
      <c r="R231" s="2"/>
    </row>
    <row r="232" spans="1:18" hidden="1" x14ac:dyDescent="0.25">
      <c r="A232" s="8"/>
      <c r="B232" s="2">
        <f t="shared" si="15"/>
        <v>239</v>
      </c>
      <c r="C232" s="2"/>
      <c r="D232" s="2"/>
      <c r="E232" s="25">
        <f t="shared" si="16"/>
        <v>0</v>
      </c>
      <c r="F232" s="22">
        <f>апр.14!F232+май.14!F232+июн.14!F232+июл.14!F232+авг.14!F232+сен.14!F232+окт.14!F232</f>
        <v>0</v>
      </c>
      <c r="G232" s="58">
        <f t="shared" si="17"/>
        <v>0</v>
      </c>
      <c r="H232" s="22">
        <f>апр.14!E232</f>
        <v>0</v>
      </c>
      <c r="I232" s="22">
        <f>май.14!E232</f>
        <v>0</v>
      </c>
      <c r="J232" s="22">
        <f>июн.14!E232</f>
        <v>0</v>
      </c>
      <c r="K232" s="56">
        <f t="shared" si="18"/>
        <v>0</v>
      </c>
      <c r="L232" s="48">
        <f>июл.14!E232</f>
        <v>0</v>
      </c>
      <c r="M232" s="48">
        <f>авг.14!E232</f>
        <v>0</v>
      </c>
      <c r="N232" s="48">
        <f>сен.14!E232</f>
        <v>0</v>
      </c>
      <c r="O232" s="83">
        <f t="shared" si="19"/>
        <v>0</v>
      </c>
      <c r="P232" s="48">
        <f>окт.14!E232</f>
        <v>0</v>
      </c>
      <c r="Q232" s="2"/>
      <c r="R232" s="2"/>
    </row>
    <row r="233" spans="1:18" hidden="1" x14ac:dyDescent="0.25">
      <c r="A233" s="8"/>
      <c r="B233" s="2">
        <f t="shared" ref="B233" si="20">B232+1</f>
        <v>240</v>
      </c>
      <c r="C233" s="2"/>
      <c r="D233" s="2"/>
      <c r="E233" s="25">
        <f t="shared" si="16"/>
        <v>0</v>
      </c>
      <c r="F233" s="22">
        <f>апр.14!F233+май.14!F233+июн.14!F233+июл.14!F233+авг.14!F233+сен.14!F233+окт.14!F233</f>
        <v>0</v>
      </c>
      <c r="G233" s="58">
        <f t="shared" si="17"/>
        <v>0</v>
      </c>
      <c r="H233" s="22">
        <f>апр.14!E233</f>
        <v>0</v>
      </c>
      <c r="I233" s="22">
        <f>май.14!E233</f>
        <v>0</v>
      </c>
      <c r="J233" s="22">
        <f>июн.14!E233</f>
        <v>0</v>
      </c>
      <c r="K233" s="56">
        <f t="shared" si="18"/>
        <v>0</v>
      </c>
      <c r="L233" s="48">
        <f>июл.14!E233</f>
        <v>0</v>
      </c>
      <c r="M233" s="48">
        <f>авг.14!E233</f>
        <v>0</v>
      </c>
      <c r="N233" s="48">
        <f>сен.14!E233</f>
        <v>0</v>
      </c>
      <c r="O233" s="83">
        <f t="shared" si="19"/>
        <v>0</v>
      </c>
      <c r="P233" s="48">
        <f>окт.14!E233</f>
        <v>0</v>
      </c>
      <c r="Q233" s="2"/>
      <c r="R233" s="2"/>
    </row>
    <row r="234" spans="1:18" x14ac:dyDescent="0.25">
      <c r="A234" s="7">
        <v>79096886881</v>
      </c>
      <c r="B234" s="2" t="s">
        <v>85</v>
      </c>
      <c r="C234" s="2" t="s">
        <v>89</v>
      </c>
      <c r="D234" s="2"/>
      <c r="E234" s="25">
        <f t="shared" si="16"/>
        <v>-8005.7</v>
      </c>
      <c r="F234" s="22">
        <f>апр.14!F234+май.14!F234+июн.14!F234+июл.14!F234+авг.14!F234+сен.14!F234+окт.14!F234</f>
        <v>3202.28</v>
      </c>
      <c r="G234" s="58">
        <f t="shared" si="17"/>
        <v>4803.42</v>
      </c>
      <c r="H234" s="22">
        <f>апр.14!E234</f>
        <v>1601.14</v>
      </c>
      <c r="I234" s="22">
        <f>май.14!E234</f>
        <v>1601.14</v>
      </c>
      <c r="J234" s="22">
        <f>июн.14!E234</f>
        <v>1601.14</v>
      </c>
      <c r="K234" s="56">
        <f t="shared" si="18"/>
        <v>4803.42</v>
      </c>
      <c r="L234" s="48">
        <f>июл.14!E234</f>
        <v>1601.14</v>
      </c>
      <c r="M234" s="48">
        <f>авг.14!E234</f>
        <v>1601.14</v>
      </c>
      <c r="N234" s="48">
        <f>сен.14!E234</f>
        <v>1601.14</v>
      </c>
      <c r="O234" s="83">
        <f t="shared" si="19"/>
        <v>1601.14</v>
      </c>
      <c r="P234" s="48">
        <f>окт.14!E234</f>
        <v>1601.14</v>
      </c>
      <c r="Q234" s="2"/>
      <c r="R234" s="2"/>
    </row>
    <row r="235" spans="1:18" x14ac:dyDescent="0.25">
      <c r="A235" s="7">
        <v>79168761250</v>
      </c>
      <c r="B235" s="2">
        <v>243</v>
      </c>
      <c r="C235" s="2" t="s">
        <v>88</v>
      </c>
      <c r="D235" s="2"/>
      <c r="E235" s="25">
        <f t="shared" si="16"/>
        <v>-1601.1399999999999</v>
      </c>
      <c r="F235" s="22">
        <f>апр.14!F235+май.14!F235+июн.14!F235+июл.14!F235+авг.14!F235+сен.14!F235+окт.14!F235</f>
        <v>4002.8500000000004</v>
      </c>
      <c r="G235" s="58">
        <f t="shared" si="17"/>
        <v>2401.71</v>
      </c>
      <c r="H235" s="22">
        <f>апр.14!E235</f>
        <v>800.57</v>
      </c>
      <c r="I235" s="22">
        <f>май.14!E235</f>
        <v>800.57</v>
      </c>
      <c r="J235" s="22">
        <f>июн.14!E235</f>
        <v>800.57</v>
      </c>
      <c r="K235" s="56">
        <f t="shared" si="18"/>
        <v>2401.71</v>
      </c>
      <c r="L235" s="48">
        <f>июл.14!E235</f>
        <v>800.57</v>
      </c>
      <c r="M235" s="48">
        <f>авг.14!E235</f>
        <v>800.57</v>
      </c>
      <c r="N235" s="48">
        <f>сен.14!E235</f>
        <v>800.57</v>
      </c>
      <c r="O235" s="83">
        <f t="shared" si="19"/>
        <v>800.57</v>
      </c>
      <c r="P235" s="48">
        <f>окт.14!E235</f>
        <v>800.57</v>
      </c>
      <c r="Q235" s="2"/>
      <c r="R235" s="2"/>
    </row>
    <row r="236" spans="1:18" hidden="1" x14ac:dyDescent="0.25">
      <c r="A236" s="7"/>
      <c r="B236" s="2">
        <f>B235+1</f>
        <v>244</v>
      </c>
      <c r="C236" s="2"/>
      <c r="D236" s="2"/>
      <c r="E236" s="25">
        <f t="shared" si="16"/>
        <v>0</v>
      </c>
      <c r="F236" s="22">
        <f>апр.14!F236+май.14!F236+июн.14!F236+июл.14!F236+авг.14!F236+сен.14!F236+окт.14!F236</f>
        <v>0</v>
      </c>
      <c r="G236" s="58">
        <f t="shared" si="17"/>
        <v>0</v>
      </c>
      <c r="H236" s="22">
        <f>апр.14!E236</f>
        <v>0</v>
      </c>
      <c r="I236" s="22">
        <f>май.14!E236</f>
        <v>0</v>
      </c>
      <c r="J236" s="22">
        <f>июн.14!E236</f>
        <v>0</v>
      </c>
      <c r="K236" s="56">
        <f t="shared" si="18"/>
        <v>0</v>
      </c>
      <c r="L236" s="48">
        <f>июл.14!E236</f>
        <v>0</v>
      </c>
      <c r="M236" s="48">
        <f>авг.14!E236</f>
        <v>0</v>
      </c>
      <c r="N236" s="48">
        <f>сен.14!E236</f>
        <v>0</v>
      </c>
      <c r="O236" s="83">
        <f t="shared" si="19"/>
        <v>0</v>
      </c>
      <c r="P236" s="48">
        <f>окт.14!E236</f>
        <v>0</v>
      </c>
      <c r="Q236" s="2"/>
      <c r="R236" s="2"/>
    </row>
    <row r="237" spans="1:18" hidden="1" x14ac:dyDescent="0.25">
      <c r="A237" s="7"/>
      <c r="B237" s="2">
        <f t="shared" ref="B237:B259" si="21">B236+1</f>
        <v>245</v>
      </c>
      <c r="C237" s="2"/>
      <c r="D237" s="2"/>
      <c r="E237" s="25">
        <f t="shared" si="16"/>
        <v>0</v>
      </c>
      <c r="F237" s="22">
        <f>апр.14!F237+май.14!F237+июн.14!F237+июл.14!F237+авг.14!F237+сен.14!F237+окт.14!F237</f>
        <v>0</v>
      </c>
      <c r="G237" s="58">
        <f t="shared" si="17"/>
        <v>0</v>
      </c>
      <c r="H237" s="22">
        <f>апр.14!E237</f>
        <v>0</v>
      </c>
      <c r="I237" s="22">
        <f>май.14!E237</f>
        <v>0</v>
      </c>
      <c r="J237" s="22">
        <f>июн.14!E237</f>
        <v>0</v>
      </c>
      <c r="K237" s="56">
        <f t="shared" si="18"/>
        <v>0</v>
      </c>
      <c r="L237" s="48">
        <f>июл.14!E237</f>
        <v>0</v>
      </c>
      <c r="M237" s="48">
        <f>авг.14!E237</f>
        <v>0</v>
      </c>
      <c r="N237" s="48">
        <f>сен.14!E237</f>
        <v>0</v>
      </c>
      <c r="O237" s="83">
        <f t="shared" si="19"/>
        <v>0</v>
      </c>
      <c r="P237" s="48">
        <f>окт.14!E237</f>
        <v>0</v>
      </c>
      <c r="Q237" s="2"/>
      <c r="R237" s="2"/>
    </row>
    <row r="238" spans="1:18" hidden="1" x14ac:dyDescent="0.25">
      <c r="A238" s="7"/>
      <c r="B238" s="2">
        <f t="shared" si="21"/>
        <v>246</v>
      </c>
      <c r="C238" s="2"/>
      <c r="D238" s="2"/>
      <c r="E238" s="25">
        <f t="shared" si="16"/>
        <v>0</v>
      </c>
      <c r="F238" s="22">
        <f>апр.14!F238+май.14!F238+июн.14!F238+июл.14!F238+авг.14!F238+сен.14!F238+окт.14!F238</f>
        <v>0</v>
      </c>
      <c r="G238" s="58">
        <f t="shared" si="17"/>
        <v>0</v>
      </c>
      <c r="H238" s="22">
        <f>апр.14!E238</f>
        <v>0</v>
      </c>
      <c r="I238" s="22">
        <f>май.14!E238</f>
        <v>0</v>
      </c>
      <c r="J238" s="22">
        <f>июн.14!E238</f>
        <v>0</v>
      </c>
      <c r="K238" s="56">
        <f t="shared" si="18"/>
        <v>0</v>
      </c>
      <c r="L238" s="48">
        <f>июл.14!E238</f>
        <v>0</v>
      </c>
      <c r="M238" s="48">
        <f>авг.14!E238</f>
        <v>0</v>
      </c>
      <c r="N238" s="48">
        <f>сен.14!E238</f>
        <v>0</v>
      </c>
      <c r="O238" s="83">
        <f t="shared" si="19"/>
        <v>0</v>
      </c>
      <c r="P238" s="48">
        <f>окт.14!E238</f>
        <v>0</v>
      </c>
      <c r="Q238" s="2"/>
      <c r="R238" s="2"/>
    </row>
    <row r="239" spans="1:18" hidden="1" x14ac:dyDescent="0.25">
      <c r="A239" s="7"/>
      <c r="B239" s="2">
        <f t="shared" si="21"/>
        <v>247</v>
      </c>
      <c r="C239" s="2"/>
      <c r="D239" s="2"/>
      <c r="E239" s="25">
        <f t="shared" si="16"/>
        <v>0</v>
      </c>
      <c r="F239" s="22">
        <f>апр.14!F239+май.14!F239+июн.14!F239+июл.14!F239+авг.14!F239+сен.14!F239+окт.14!F239</f>
        <v>0</v>
      </c>
      <c r="G239" s="58">
        <f t="shared" si="17"/>
        <v>0</v>
      </c>
      <c r="H239" s="22">
        <f>апр.14!E239</f>
        <v>0</v>
      </c>
      <c r="I239" s="22">
        <f>май.14!E239</f>
        <v>0</v>
      </c>
      <c r="J239" s="22">
        <f>июн.14!E239</f>
        <v>0</v>
      </c>
      <c r="K239" s="56">
        <f t="shared" si="18"/>
        <v>0</v>
      </c>
      <c r="L239" s="48">
        <f>июл.14!E239</f>
        <v>0</v>
      </c>
      <c r="M239" s="48">
        <f>авг.14!E239</f>
        <v>0</v>
      </c>
      <c r="N239" s="48">
        <f>сен.14!E239</f>
        <v>0</v>
      </c>
      <c r="O239" s="83">
        <f t="shared" si="19"/>
        <v>0</v>
      </c>
      <c r="P239" s="48">
        <f>окт.14!E239</f>
        <v>0</v>
      </c>
      <c r="Q239" s="2"/>
      <c r="R239" s="2"/>
    </row>
    <row r="240" spans="1:18" hidden="1" x14ac:dyDescent="0.25">
      <c r="A240" s="7"/>
      <c r="B240" s="2">
        <f t="shared" si="21"/>
        <v>248</v>
      </c>
      <c r="C240" s="2"/>
      <c r="D240" s="2"/>
      <c r="E240" s="25">
        <f t="shared" si="16"/>
        <v>0</v>
      </c>
      <c r="F240" s="22">
        <f>апр.14!F240+май.14!F240+июн.14!F240+июл.14!F240+авг.14!F240+сен.14!F240+окт.14!F240</f>
        <v>0</v>
      </c>
      <c r="G240" s="58">
        <f t="shared" si="17"/>
        <v>0</v>
      </c>
      <c r="H240" s="22">
        <f>апр.14!E240</f>
        <v>0</v>
      </c>
      <c r="I240" s="22">
        <f>май.14!E240</f>
        <v>0</v>
      </c>
      <c r="J240" s="22">
        <f>июн.14!E240</f>
        <v>0</v>
      </c>
      <c r="K240" s="56">
        <f t="shared" si="18"/>
        <v>0</v>
      </c>
      <c r="L240" s="48">
        <f>июл.14!E240</f>
        <v>0</v>
      </c>
      <c r="M240" s="48">
        <f>авг.14!E240</f>
        <v>0</v>
      </c>
      <c r="N240" s="48">
        <f>сен.14!E240</f>
        <v>0</v>
      </c>
      <c r="O240" s="83">
        <f t="shared" si="19"/>
        <v>0</v>
      </c>
      <c r="P240" s="48">
        <f>окт.14!E240</f>
        <v>0</v>
      </c>
      <c r="Q240" s="2"/>
      <c r="R240" s="2"/>
    </row>
    <row r="241" spans="1:18" hidden="1" x14ac:dyDescent="0.25">
      <c r="A241" s="7"/>
      <c r="B241" s="2">
        <f t="shared" si="21"/>
        <v>249</v>
      </c>
      <c r="C241" s="2"/>
      <c r="D241" s="2"/>
      <c r="E241" s="25">
        <f t="shared" si="16"/>
        <v>0</v>
      </c>
      <c r="F241" s="22">
        <f>апр.14!F241+май.14!F241+июн.14!F241+июл.14!F241+авг.14!F241+сен.14!F241+окт.14!F241</f>
        <v>0</v>
      </c>
      <c r="G241" s="58">
        <f t="shared" si="17"/>
        <v>0</v>
      </c>
      <c r="H241" s="22">
        <f>апр.14!E241</f>
        <v>0</v>
      </c>
      <c r="I241" s="22">
        <f>май.14!E241</f>
        <v>0</v>
      </c>
      <c r="J241" s="22">
        <f>июн.14!E241</f>
        <v>0</v>
      </c>
      <c r="K241" s="56">
        <f t="shared" si="18"/>
        <v>0</v>
      </c>
      <c r="L241" s="48">
        <f>июл.14!E241</f>
        <v>0</v>
      </c>
      <c r="M241" s="48">
        <f>авг.14!E241</f>
        <v>0</v>
      </c>
      <c r="N241" s="48">
        <f>сен.14!E241</f>
        <v>0</v>
      </c>
      <c r="O241" s="83">
        <f t="shared" si="19"/>
        <v>0</v>
      </c>
      <c r="P241" s="48">
        <f>окт.14!E241</f>
        <v>0</v>
      </c>
      <c r="Q241" s="2"/>
      <c r="R241" s="2"/>
    </row>
    <row r="242" spans="1:18" hidden="1" x14ac:dyDescent="0.25">
      <c r="A242" s="7"/>
      <c r="B242" s="2">
        <f t="shared" si="21"/>
        <v>250</v>
      </c>
      <c r="C242" s="2"/>
      <c r="D242" s="2"/>
      <c r="E242" s="25">
        <f t="shared" si="16"/>
        <v>0</v>
      </c>
      <c r="F242" s="22">
        <f>апр.14!F242+май.14!F242+июн.14!F242+июл.14!F242+авг.14!F242+сен.14!F242+окт.14!F242</f>
        <v>0</v>
      </c>
      <c r="G242" s="58">
        <f t="shared" si="17"/>
        <v>0</v>
      </c>
      <c r="H242" s="22">
        <f>апр.14!E242</f>
        <v>0</v>
      </c>
      <c r="I242" s="22">
        <f>май.14!E242</f>
        <v>0</v>
      </c>
      <c r="J242" s="22">
        <f>июн.14!E242</f>
        <v>0</v>
      </c>
      <c r="K242" s="56">
        <f t="shared" si="18"/>
        <v>0</v>
      </c>
      <c r="L242" s="48">
        <f>июл.14!E242</f>
        <v>0</v>
      </c>
      <c r="M242" s="48">
        <f>авг.14!E242</f>
        <v>0</v>
      </c>
      <c r="N242" s="48">
        <f>сен.14!E242</f>
        <v>0</v>
      </c>
      <c r="O242" s="83">
        <f t="shared" si="19"/>
        <v>0</v>
      </c>
      <c r="P242" s="48">
        <f>окт.14!E242</f>
        <v>0</v>
      </c>
      <c r="Q242" s="2"/>
      <c r="R242" s="2"/>
    </row>
    <row r="243" spans="1:18" hidden="1" x14ac:dyDescent="0.25">
      <c r="A243" s="7"/>
      <c r="B243" s="2">
        <f t="shared" si="21"/>
        <v>251</v>
      </c>
      <c r="C243" s="2"/>
      <c r="D243" s="2"/>
      <c r="E243" s="25">
        <f t="shared" si="16"/>
        <v>0</v>
      </c>
      <c r="F243" s="22">
        <f>апр.14!F243+май.14!F243+июн.14!F243+июл.14!F243+авг.14!F243+сен.14!F243+окт.14!F243</f>
        <v>0</v>
      </c>
      <c r="G243" s="58">
        <f t="shared" si="17"/>
        <v>0</v>
      </c>
      <c r="H243" s="22">
        <f>апр.14!E243</f>
        <v>0</v>
      </c>
      <c r="I243" s="22">
        <f>май.14!E243</f>
        <v>0</v>
      </c>
      <c r="J243" s="22">
        <f>июн.14!E243</f>
        <v>0</v>
      </c>
      <c r="K243" s="56">
        <f t="shared" si="18"/>
        <v>0</v>
      </c>
      <c r="L243" s="48">
        <f>июл.14!E243</f>
        <v>0</v>
      </c>
      <c r="M243" s="48">
        <f>авг.14!E243</f>
        <v>0</v>
      </c>
      <c r="N243" s="48">
        <f>сен.14!E243</f>
        <v>0</v>
      </c>
      <c r="O243" s="83">
        <f t="shared" si="19"/>
        <v>0</v>
      </c>
      <c r="P243" s="48">
        <f>окт.14!E243</f>
        <v>0</v>
      </c>
      <c r="Q243" s="2"/>
      <c r="R243" s="2"/>
    </row>
    <row r="244" spans="1:18" hidden="1" x14ac:dyDescent="0.25">
      <c r="A244" s="7"/>
      <c r="B244" s="2">
        <f t="shared" si="21"/>
        <v>252</v>
      </c>
      <c r="C244" s="2"/>
      <c r="D244" s="2"/>
      <c r="E244" s="25">
        <f t="shared" si="16"/>
        <v>0</v>
      </c>
      <c r="F244" s="22">
        <f>апр.14!F244+май.14!F244+июн.14!F244+июл.14!F244+авг.14!F244+сен.14!F244+окт.14!F244</f>
        <v>0</v>
      </c>
      <c r="G244" s="58">
        <f t="shared" si="17"/>
        <v>0</v>
      </c>
      <c r="H244" s="22">
        <f>апр.14!E244</f>
        <v>0</v>
      </c>
      <c r="I244" s="22">
        <f>май.14!E244</f>
        <v>0</v>
      </c>
      <c r="J244" s="22">
        <f>июн.14!E244</f>
        <v>0</v>
      </c>
      <c r="K244" s="56">
        <f t="shared" si="18"/>
        <v>0</v>
      </c>
      <c r="L244" s="48">
        <f>июл.14!E244</f>
        <v>0</v>
      </c>
      <c r="M244" s="48">
        <f>авг.14!E244</f>
        <v>0</v>
      </c>
      <c r="N244" s="48">
        <f>сен.14!E244</f>
        <v>0</v>
      </c>
      <c r="O244" s="83">
        <f t="shared" si="19"/>
        <v>0</v>
      </c>
      <c r="P244" s="48">
        <f>окт.14!E244</f>
        <v>0</v>
      </c>
      <c r="Q244" s="2"/>
      <c r="R244" s="2"/>
    </row>
    <row r="245" spans="1:18" hidden="1" x14ac:dyDescent="0.25">
      <c r="A245" s="7"/>
      <c r="B245" s="2">
        <f t="shared" si="21"/>
        <v>253</v>
      </c>
      <c r="C245" s="2"/>
      <c r="D245" s="2"/>
      <c r="E245" s="25">
        <f t="shared" si="16"/>
        <v>0</v>
      </c>
      <c r="F245" s="22">
        <f>апр.14!F245+май.14!F245+июн.14!F245+июл.14!F245+авг.14!F245+сен.14!F245+окт.14!F245</f>
        <v>0</v>
      </c>
      <c r="G245" s="58">
        <f t="shared" si="17"/>
        <v>0</v>
      </c>
      <c r="H245" s="22">
        <f>апр.14!E245</f>
        <v>0</v>
      </c>
      <c r="I245" s="22">
        <f>май.14!E245</f>
        <v>0</v>
      </c>
      <c r="J245" s="22">
        <f>июн.14!E245</f>
        <v>0</v>
      </c>
      <c r="K245" s="56">
        <f t="shared" si="18"/>
        <v>0</v>
      </c>
      <c r="L245" s="48">
        <f>июл.14!E245</f>
        <v>0</v>
      </c>
      <c r="M245" s="48">
        <f>авг.14!E245</f>
        <v>0</v>
      </c>
      <c r="N245" s="48">
        <f>сен.14!E245</f>
        <v>0</v>
      </c>
      <c r="O245" s="83">
        <f t="shared" si="19"/>
        <v>0</v>
      </c>
      <c r="P245" s="48">
        <f>окт.14!E245</f>
        <v>0</v>
      </c>
      <c r="Q245" s="2"/>
      <c r="R245" s="2"/>
    </row>
    <row r="246" spans="1:18" hidden="1" x14ac:dyDescent="0.25">
      <c r="A246" s="7"/>
      <c r="B246" s="2">
        <f t="shared" si="21"/>
        <v>254</v>
      </c>
      <c r="C246" s="2"/>
      <c r="D246" s="2"/>
      <c r="E246" s="25">
        <f t="shared" si="16"/>
        <v>0</v>
      </c>
      <c r="F246" s="22">
        <f>апр.14!F246+май.14!F246+июн.14!F246+июл.14!F246+авг.14!F246+сен.14!F246+окт.14!F246</f>
        <v>0</v>
      </c>
      <c r="G246" s="58">
        <f t="shared" si="17"/>
        <v>0</v>
      </c>
      <c r="H246" s="22">
        <f>апр.14!E246</f>
        <v>0</v>
      </c>
      <c r="I246" s="22">
        <f>май.14!E246</f>
        <v>0</v>
      </c>
      <c r="J246" s="22">
        <f>июн.14!E246</f>
        <v>0</v>
      </c>
      <c r="K246" s="56">
        <f t="shared" si="18"/>
        <v>0</v>
      </c>
      <c r="L246" s="48">
        <f>июл.14!E246</f>
        <v>0</v>
      </c>
      <c r="M246" s="48">
        <f>авг.14!E246</f>
        <v>0</v>
      </c>
      <c r="N246" s="48">
        <f>сен.14!E246</f>
        <v>0</v>
      </c>
      <c r="O246" s="83">
        <f t="shared" si="19"/>
        <v>0</v>
      </c>
      <c r="P246" s="48">
        <f>окт.14!E246</f>
        <v>0</v>
      </c>
      <c r="Q246" s="2"/>
      <c r="R246" s="2"/>
    </row>
    <row r="247" spans="1:18" hidden="1" x14ac:dyDescent="0.25">
      <c r="A247" s="7"/>
      <c r="B247" s="2">
        <f t="shared" si="21"/>
        <v>255</v>
      </c>
      <c r="C247" s="2"/>
      <c r="D247" s="2"/>
      <c r="E247" s="25">
        <f t="shared" si="16"/>
        <v>0</v>
      </c>
      <c r="F247" s="22">
        <f>апр.14!F247+май.14!F247+июн.14!F247+июл.14!F247+авг.14!F247+сен.14!F247+окт.14!F247</f>
        <v>0</v>
      </c>
      <c r="G247" s="58">
        <f t="shared" si="17"/>
        <v>0</v>
      </c>
      <c r="H247" s="22">
        <f>апр.14!E247</f>
        <v>0</v>
      </c>
      <c r="I247" s="22">
        <f>май.14!E247</f>
        <v>0</v>
      </c>
      <c r="J247" s="22">
        <f>июн.14!E247</f>
        <v>0</v>
      </c>
      <c r="K247" s="56">
        <f t="shared" si="18"/>
        <v>0</v>
      </c>
      <c r="L247" s="48">
        <f>июл.14!E247</f>
        <v>0</v>
      </c>
      <c r="M247" s="48">
        <f>авг.14!E247</f>
        <v>0</v>
      </c>
      <c r="N247" s="48">
        <f>сен.14!E247</f>
        <v>0</v>
      </c>
      <c r="O247" s="83">
        <f t="shared" si="19"/>
        <v>0</v>
      </c>
      <c r="P247" s="48">
        <f>окт.14!E247</f>
        <v>0</v>
      </c>
      <c r="Q247" s="2"/>
      <c r="R247" s="2"/>
    </row>
    <row r="248" spans="1:18" hidden="1" x14ac:dyDescent="0.25">
      <c r="A248" s="7"/>
      <c r="B248" s="2">
        <f t="shared" si="21"/>
        <v>256</v>
      </c>
      <c r="C248" s="2"/>
      <c r="D248" s="2"/>
      <c r="E248" s="25">
        <f t="shared" si="16"/>
        <v>0</v>
      </c>
      <c r="F248" s="22">
        <f>апр.14!F248+май.14!F248+июн.14!F248+июл.14!F248+авг.14!F248+сен.14!F248+окт.14!F248</f>
        <v>0</v>
      </c>
      <c r="G248" s="58">
        <f t="shared" si="17"/>
        <v>0</v>
      </c>
      <c r="H248" s="22">
        <f>апр.14!E248</f>
        <v>0</v>
      </c>
      <c r="I248" s="22">
        <f>май.14!E248</f>
        <v>0</v>
      </c>
      <c r="J248" s="22">
        <f>июн.14!E248</f>
        <v>0</v>
      </c>
      <c r="K248" s="56">
        <f t="shared" si="18"/>
        <v>0</v>
      </c>
      <c r="L248" s="48">
        <f>июл.14!E248</f>
        <v>0</v>
      </c>
      <c r="M248" s="48">
        <f>авг.14!E248</f>
        <v>0</v>
      </c>
      <c r="N248" s="48">
        <f>сен.14!E248</f>
        <v>0</v>
      </c>
      <c r="O248" s="83">
        <f t="shared" si="19"/>
        <v>0</v>
      </c>
      <c r="P248" s="48">
        <f>окт.14!E248</f>
        <v>0</v>
      </c>
      <c r="Q248" s="2"/>
      <c r="R248" s="2"/>
    </row>
    <row r="249" spans="1:18" hidden="1" x14ac:dyDescent="0.25">
      <c r="A249" s="7"/>
      <c r="B249" s="2">
        <f t="shared" si="21"/>
        <v>257</v>
      </c>
      <c r="C249" s="2"/>
      <c r="D249" s="2"/>
      <c r="E249" s="25">
        <f t="shared" si="16"/>
        <v>0</v>
      </c>
      <c r="F249" s="22">
        <f>апр.14!F249+май.14!F249+июн.14!F249+июл.14!F249+авг.14!F249+сен.14!F249+окт.14!F249</f>
        <v>0</v>
      </c>
      <c r="G249" s="58">
        <f t="shared" si="17"/>
        <v>0</v>
      </c>
      <c r="H249" s="22">
        <f>апр.14!E249</f>
        <v>0</v>
      </c>
      <c r="I249" s="22">
        <f>май.14!E249</f>
        <v>0</v>
      </c>
      <c r="J249" s="22">
        <f>июн.14!E249</f>
        <v>0</v>
      </c>
      <c r="K249" s="56">
        <f t="shared" si="18"/>
        <v>0</v>
      </c>
      <c r="L249" s="48">
        <f>июл.14!E249</f>
        <v>0</v>
      </c>
      <c r="M249" s="48">
        <f>авг.14!E249</f>
        <v>0</v>
      </c>
      <c r="N249" s="48">
        <f>сен.14!E249</f>
        <v>0</v>
      </c>
      <c r="O249" s="83">
        <f t="shared" si="19"/>
        <v>0</v>
      </c>
      <c r="P249" s="48">
        <f>окт.14!E249</f>
        <v>0</v>
      </c>
      <c r="Q249" s="2"/>
      <c r="R249" s="2"/>
    </row>
    <row r="250" spans="1:18" hidden="1" x14ac:dyDescent="0.25">
      <c r="A250" s="7"/>
      <c r="B250" s="2">
        <f t="shared" si="21"/>
        <v>258</v>
      </c>
      <c r="C250" s="2"/>
      <c r="D250" s="2"/>
      <c r="E250" s="25">
        <f t="shared" si="16"/>
        <v>0</v>
      </c>
      <c r="F250" s="22">
        <f>апр.14!F250+май.14!F250+июн.14!F250+июл.14!F250+авг.14!F250+сен.14!F250+окт.14!F250</f>
        <v>0</v>
      </c>
      <c r="G250" s="58">
        <f t="shared" si="17"/>
        <v>0</v>
      </c>
      <c r="H250" s="22">
        <f>апр.14!E250</f>
        <v>0</v>
      </c>
      <c r="I250" s="22">
        <f>май.14!E250</f>
        <v>0</v>
      </c>
      <c r="J250" s="22">
        <f>июн.14!E250</f>
        <v>0</v>
      </c>
      <c r="K250" s="56">
        <f t="shared" si="18"/>
        <v>0</v>
      </c>
      <c r="L250" s="48">
        <f>июл.14!E250</f>
        <v>0</v>
      </c>
      <c r="M250" s="48">
        <f>авг.14!E250</f>
        <v>0</v>
      </c>
      <c r="N250" s="48">
        <f>сен.14!E250</f>
        <v>0</v>
      </c>
      <c r="O250" s="83">
        <f t="shared" si="19"/>
        <v>0</v>
      </c>
      <c r="P250" s="48">
        <f>окт.14!E250</f>
        <v>0</v>
      </c>
      <c r="Q250" s="2"/>
      <c r="R250" s="2"/>
    </row>
    <row r="251" spans="1:18" hidden="1" x14ac:dyDescent="0.25">
      <c r="A251" s="7"/>
      <c r="B251" s="2">
        <f t="shared" si="21"/>
        <v>259</v>
      </c>
      <c r="C251" s="2"/>
      <c r="D251" s="2"/>
      <c r="E251" s="25">
        <f t="shared" si="16"/>
        <v>0</v>
      </c>
      <c r="F251" s="22">
        <f>апр.14!F251+май.14!F251+июн.14!F251+июл.14!F251+авг.14!F251+сен.14!F251+окт.14!F251</f>
        <v>0</v>
      </c>
      <c r="G251" s="58">
        <f t="shared" si="17"/>
        <v>0</v>
      </c>
      <c r="H251" s="22">
        <f>апр.14!E251</f>
        <v>0</v>
      </c>
      <c r="I251" s="22">
        <f>май.14!E251</f>
        <v>0</v>
      </c>
      <c r="J251" s="22">
        <f>июн.14!E251</f>
        <v>0</v>
      </c>
      <c r="K251" s="56">
        <f t="shared" si="18"/>
        <v>0</v>
      </c>
      <c r="L251" s="48">
        <f>июл.14!E251</f>
        <v>0</v>
      </c>
      <c r="M251" s="48">
        <f>авг.14!E251</f>
        <v>0</v>
      </c>
      <c r="N251" s="48">
        <f>сен.14!E251</f>
        <v>0</v>
      </c>
      <c r="O251" s="83">
        <f t="shared" si="19"/>
        <v>0</v>
      </c>
      <c r="P251" s="48">
        <f>окт.14!E251</f>
        <v>0</v>
      </c>
      <c r="Q251" s="2"/>
      <c r="R251" s="2"/>
    </row>
    <row r="252" spans="1:18" hidden="1" x14ac:dyDescent="0.25">
      <c r="A252" s="7"/>
      <c r="B252" s="2">
        <f t="shared" si="21"/>
        <v>260</v>
      </c>
      <c r="C252" s="2"/>
      <c r="D252" s="2"/>
      <c r="E252" s="25">
        <f t="shared" si="16"/>
        <v>0</v>
      </c>
      <c r="F252" s="22">
        <f>апр.14!F252+май.14!F252+июн.14!F252+июл.14!F252+авг.14!F252+сен.14!F252+окт.14!F252</f>
        <v>0</v>
      </c>
      <c r="G252" s="58">
        <f t="shared" si="17"/>
        <v>0</v>
      </c>
      <c r="H252" s="22">
        <f>апр.14!E252</f>
        <v>0</v>
      </c>
      <c r="I252" s="22">
        <f>май.14!E252</f>
        <v>0</v>
      </c>
      <c r="J252" s="22">
        <f>июн.14!E252</f>
        <v>0</v>
      </c>
      <c r="K252" s="56">
        <f t="shared" si="18"/>
        <v>0</v>
      </c>
      <c r="L252" s="48">
        <f>июл.14!E252</f>
        <v>0</v>
      </c>
      <c r="M252" s="48">
        <f>авг.14!E252</f>
        <v>0</v>
      </c>
      <c r="N252" s="48">
        <f>сен.14!E252</f>
        <v>0</v>
      </c>
      <c r="O252" s="83">
        <f t="shared" si="19"/>
        <v>0</v>
      </c>
      <c r="P252" s="48">
        <f>окт.14!E252</f>
        <v>0</v>
      </c>
      <c r="Q252" s="2"/>
      <c r="R252" s="2"/>
    </row>
    <row r="253" spans="1:18" hidden="1" x14ac:dyDescent="0.25">
      <c r="A253" s="7"/>
      <c r="B253" s="2">
        <f t="shared" si="21"/>
        <v>261</v>
      </c>
      <c r="C253" s="2"/>
      <c r="D253" s="2"/>
      <c r="E253" s="25">
        <f t="shared" si="16"/>
        <v>0</v>
      </c>
      <c r="F253" s="22">
        <f>апр.14!F253+май.14!F253+июн.14!F253+июл.14!F253+авг.14!F253+сен.14!F253+окт.14!F253</f>
        <v>0</v>
      </c>
      <c r="G253" s="58">
        <f t="shared" si="17"/>
        <v>0</v>
      </c>
      <c r="H253" s="22">
        <f>апр.14!E253</f>
        <v>0</v>
      </c>
      <c r="I253" s="22">
        <f>май.14!E253</f>
        <v>0</v>
      </c>
      <c r="J253" s="22">
        <f>июн.14!E253</f>
        <v>0</v>
      </c>
      <c r="K253" s="56">
        <f t="shared" si="18"/>
        <v>0</v>
      </c>
      <c r="L253" s="48">
        <f>июл.14!E253</f>
        <v>0</v>
      </c>
      <c r="M253" s="48">
        <f>авг.14!E253</f>
        <v>0</v>
      </c>
      <c r="N253" s="48">
        <f>сен.14!E253</f>
        <v>0</v>
      </c>
      <c r="O253" s="83">
        <f t="shared" si="19"/>
        <v>0</v>
      </c>
      <c r="P253" s="48">
        <f>окт.14!E253</f>
        <v>0</v>
      </c>
      <c r="Q253" s="2"/>
      <c r="R253" s="2"/>
    </row>
    <row r="254" spans="1:18" hidden="1" x14ac:dyDescent="0.25">
      <c r="A254" s="7"/>
      <c r="B254" s="2">
        <f t="shared" si="21"/>
        <v>262</v>
      </c>
      <c r="C254" s="2"/>
      <c r="D254" s="2"/>
      <c r="E254" s="25">
        <f t="shared" si="16"/>
        <v>0</v>
      </c>
      <c r="F254" s="22">
        <f>апр.14!F254+май.14!F254+июн.14!F254+июл.14!F254+авг.14!F254+сен.14!F254+окт.14!F254</f>
        <v>0</v>
      </c>
      <c r="G254" s="58">
        <f t="shared" si="17"/>
        <v>0</v>
      </c>
      <c r="H254" s="22">
        <f>апр.14!E254</f>
        <v>0</v>
      </c>
      <c r="I254" s="22">
        <f>май.14!E254</f>
        <v>0</v>
      </c>
      <c r="J254" s="22">
        <f>июн.14!E254</f>
        <v>0</v>
      </c>
      <c r="K254" s="56">
        <f t="shared" si="18"/>
        <v>0</v>
      </c>
      <c r="L254" s="48">
        <f>июл.14!E254</f>
        <v>0</v>
      </c>
      <c r="M254" s="48">
        <f>авг.14!E254</f>
        <v>0</v>
      </c>
      <c r="N254" s="48">
        <f>сен.14!E254</f>
        <v>0</v>
      </c>
      <c r="O254" s="83">
        <f t="shared" si="19"/>
        <v>0</v>
      </c>
      <c r="P254" s="48">
        <f>окт.14!E254</f>
        <v>0</v>
      </c>
      <c r="Q254" s="2"/>
      <c r="R254" s="2"/>
    </row>
    <row r="255" spans="1:18" hidden="1" x14ac:dyDescent="0.25">
      <c r="A255" s="7"/>
      <c r="B255" s="2">
        <f t="shared" si="21"/>
        <v>263</v>
      </c>
      <c r="C255" s="2"/>
      <c r="D255" s="2"/>
      <c r="E255" s="25">
        <f t="shared" si="16"/>
        <v>0</v>
      </c>
      <c r="F255" s="22">
        <f>апр.14!F255+май.14!F255+июн.14!F255+июл.14!F255+авг.14!F255+сен.14!F255+окт.14!F255</f>
        <v>0</v>
      </c>
      <c r="G255" s="58">
        <f t="shared" si="17"/>
        <v>0</v>
      </c>
      <c r="H255" s="22">
        <f>апр.14!E255</f>
        <v>0</v>
      </c>
      <c r="I255" s="22">
        <f>май.14!E255</f>
        <v>0</v>
      </c>
      <c r="J255" s="22">
        <f>июн.14!E255</f>
        <v>0</v>
      </c>
      <c r="K255" s="56">
        <f t="shared" si="18"/>
        <v>0</v>
      </c>
      <c r="L255" s="48">
        <f>июл.14!E255</f>
        <v>0</v>
      </c>
      <c r="M255" s="48">
        <f>авг.14!E255</f>
        <v>0</v>
      </c>
      <c r="N255" s="48">
        <f>сен.14!E255</f>
        <v>0</v>
      </c>
      <c r="O255" s="83">
        <f t="shared" si="19"/>
        <v>0</v>
      </c>
      <c r="P255" s="48">
        <f>окт.14!E255</f>
        <v>0</v>
      </c>
      <c r="Q255" s="2"/>
      <c r="R255" s="2"/>
    </row>
    <row r="256" spans="1:18" hidden="1" x14ac:dyDescent="0.25">
      <c r="A256" s="7"/>
      <c r="B256" s="2">
        <f t="shared" si="21"/>
        <v>264</v>
      </c>
      <c r="C256" s="2"/>
      <c r="D256" s="2"/>
      <c r="E256" s="25">
        <f t="shared" si="16"/>
        <v>0</v>
      </c>
      <c r="F256" s="22">
        <f>апр.14!F256+май.14!F256+июн.14!F256+июл.14!F256+авг.14!F256+сен.14!F256+окт.14!F256</f>
        <v>0</v>
      </c>
      <c r="G256" s="58">
        <f t="shared" si="17"/>
        <v>0</v>
      </c>
      <c r="H256" s="22">
        <f>апр.14!E256</f>
        <v>0</v>
      </c>
      <c r="I256" s="22">
        <f>май.14!E256</f>
        <v>0</v>
      </c>
      <c r="J256" s="22">
        <f>июн.14!E256</f>
        <v>0</v>
      </c>
      <c r="K256" s="56">
        <f t="shared" si="18"/>
        <v>0</v>
      </c>
      <c r="L256" s="48">
        <f>июл.14!E256</f>
        <v>0</v>
      </c>
      <c r="M256" s="48">
        <f>авг.14!E256</f>
        <v>0</v>
      </c>
      <c r="N256" s="48">
        <f>сен.14!E256</f>
        <v>0</v>
      </c>
      <c r="O256" s="83">
        <f t="shared" si="19"/>
        <v>0</v>
      </c>
      <c r="P256" s="48">
        <f>окт.14!E256</f>
        <v>0</v>
      </c>
      <c r="Q256" s="2"/>
      <c r="R256" s="2"/>
    </row>
    <row r="257" spans="1:18" hidden="1" x14ac:dyDescent="0.25">
      <c r="A257" s="7"/>
      <c r="B257" s="2">
        <f t="shared" si="21"/>
        <v>265</v>
      </c>
      <c r="C257" s="2"/>
      <c r="D257" s="2"/>
      <c r="E257" s="25">
        <f t="shared" si="16"/>
        <v>0</v>
      </c>
      <c r="F257" s="22">
        <f>апр.14!F257+май.14!F257+июн.14!F257+июл.14!F257+авг.14!F257+сен.14!F257+окт.14!F257</f>
        <v>0</v>
      </c>
      <c r="G257" s="58">
        <f t="shared" si="17"/>
        <v>0</v>
      </c>
      <c r="H257" s="22">
        <f>апр.14!E257</f>
        <v>0</v>
      </c>
      <c r="I257" s="22">
        <f>май.14!E257</f>
        <v>0</v>
      </c>
      <c r="J257" s="22">
        <f>июн.14!E257</f>
        <v>0</v>
      </c>
      <c r="K257" s="56">
        <f t="shared" si="18"/>
        <v>0</v>
      </c>
      <c r="L257" s="48">
        <f>июл.14!E257</f>
        <v>0</v>
      </c>
      <c r="M257" s="48">
        <f>авг.14!E257</f>
        <v>0</v>
      </c>
      <c r="N257" s="48">
        <f>сен.14!E257</f>
        <v>0</v>
      </c>
      <c r="O257" s="83">
        <f t="shared" si="19"/>
        <v>0</v>
      </c>
      <c r="P257" s="48">
        <f>окт.14!E257</f>
        <v>0</v>
      </c>
      <c r="Q257" s="2"/>
      <c r="R257" s="2"/>
    </row>
    <row r="258" spans="1:18" hidden="1" x14ac:dyDescent="0.25">
      <c r="A258" s="7"/>
      <c r="B258" s="2">
        <f t="shared" si="21"/>
        <v>266</v>
      </c>
      <c r="C258" s="2"/>
      <c r="D258" s="2"/>
      <c r="E258" s="25">
        <f t="shared" si="16"/>
        <v>0</v>
      </c>
      <c r="F258" s="22">
        <f>апр.14!F258+май.14!F258+июн.14!F258+июл.14!F258+авг.14!F258+сен.14!F258+окт.14!F258</f>
        <v>0</v>
      </c>
      <c r="G258" s="58">
        <f t="shared" si="17"/>
        <v>0</v>
      </c>
      <c r="H258" s="22">
        <f>апр.14!E258</f>
        <v>0</v>
      </c>
      <c r="I258" s="22">
        <f>май.14!E258</f>
        <v>0</v>
      </c>
      <c r="J258" s="22">
        <f>июн.14!E258</f>
        <v>0</v>
      </c>
      <c r="K258" s="56">
        <f t="shared" si="18"/>
        <v>0</v>
      </c>
      <c r="L258" s="48">
        <f>июл.14!E258</f>
        <v>0</v>
      </c>
      <c r="M258" s="48">
        <f>авг.14!E258</f>
        <v>0</v>
      </c>
      <c r="N258" s="48">
        <f>сен.14!E258</f>
        <v>0</v>
      </c>
      <c r="O258" s="83">
        <f t="shared" si="19"/>
        <v>0</v>
      </c>
      <c r="P258" s="48">
        <f>окт.14!E258</f>
        <v>0</v>
      </c>
      <c r="Q258" s="2"/>
      <c r="R258" s="2"/>
    </row>
    <row r="259" spans="1:18" hidden="1" x14ac:dyDescent="0.25">
      <c r="A259" s="7"/>
      <c r="B259" s="2">
        <f t="shared" si="21"/>
        <v>267</v>
      </c>
      <c r="C259" s="2"/>
      <c r="D259" s="2"/>
      <c r="E259" s="25">
        <f t="shared" si="16"/>
        <v>0</v>
      </c>
      <c r="F259" s="22">
        <f>апр.14!F259+май.14!F259+июн.14!F259+июл.14!F259+авг.14!F259+сен.14!F259+окт.14!F259</f>
        <v>0</v>
      </c>
      <c r="G259" s="58">
        <f t="shared" si="17"/>
        <v>0</v>
      </c>
      <c r="H259" s="22">
        <f>апр.14!E259</f>
        <v>0</v>
      </c>
      <c r="I259" s="22">
        <f>май.14!E259</f>
        <v>0</v>
      </c>
      <c r="J259" s="22">
        <f>июн.14!E259</f>
        <v>0</v>
      </c>
      <c r="K259" s="56">
        <f t="shared" si="18"/>
        <v>0</v>
      </c>
      <c r="L259" s="48">
        <f>июл.14!E259</f>
        <v>0</v>
      </c>
      <c r="M259" s="48">
        <f>авг.14!E259</f>
        <v>0</v>
      </c>
      <c r="N259" s="48">
        <f>сен.14!E259</f>
        <v>0</v>
      </c>
      <c r="O259" s="83">
        <f t="shared" si="19"/>
        <v>0</v>
      </c>
      <c r="P259" s="48">
        <f>окт.14!E259</f>
        <v>0</v>
      </c>
      <c r="Q259" s="2"/>
      <c r="R259" s="2"/>
    </row>
    <row r="260" spans="1:18" x14ac:dyDescent="0.25">
      <c r="A260" s="5">
        <v>79165535836</v>
      </c>
      <c r="B260" s="2">
        <v>268</v>
      </c>
      <c r="C260" s="2" t="s">
        <v>87</v>
      </c>
      <c r="D260" s="2"/>
      <c r="E260" s="25">
        <f t="shared" si="16"/>
        <v>-800.57</v>
      </c>
      <c r="F260" s="22">
        <f>апр.14!F260+май.14!F260+июн.14!F260+июл.14!F260+авг.14!F260+сен.14!F260+окт.14!F260</f>
        <v>4803.42</v>
      </c>
      <c r="G260" s="58">
        <f t="shared" si="17"/>
        <v>2401.71</v>
      </c>
      <c r="H260" s="22">
        <f>апр.14!E260</f>
        <v>800.57</v>
      </c>
      <c r="I260" s="22">
        <f>май.14!E260</f>
        <v>800.57</v>
      </c>
      <c r="J260" s="22">
        <f>июн.14!E260</f>
        <v>800.57</v>
      </c>
      <c r="K260" s="56">
        <f t="shared" si="18"/>
        <v>2401.71</v>
      </c>
      <c r="L260" s="48">
        <f>июл.14!E260</f>
        <v>800.57</v>
      </c>
      <c r="M260" s="48">
        <f>авг.14!E260</f>
        <v>800.57</v>
      </c>
      <c r="N260" s="48">
        <f>сен.14!E260</f>
        <v>800.57</v>
      </c>
      <c r="O260" s="83">
        <f t="shared" si="19"/>
        <v>800.57</v>
      </c>
      <c r="P260" s="48">
        <f>окт.14!E260</f>
        <v>800.57</v>
      </c>
      <c r="Q260" s="2"/>
      <c r="R260" s="2"/>
    </row>
    <row r="261" spans="1:18" hidden="1" x14ac:dyDescent="0.25">
      <c r="A261" s="5"/>
      <c r="B261" s="2">
        <v>269</v>
      </c>
      <c r="C261" s="2" t="s">
        <v>109</v>
      </c>
      <c r="D261" s="2"/>
      <c r="E261" s="25">
        <f t="shared" si="16"/>
        <v>0</v>
      </c>
      <c r="F261" s="22">
        <f>апр.14!F261+май.14!F261+июн.14!F261+июл.14!F261+авг.14!F261+сен.14!F261+окт.14!F261</f>
        <v>4002.8500000000004</v>
      </c>
      <c r="G261" s="58">
        <f t="shared" si="17"/>
        <v>800.57</v>
      </c>
      <c r="H261" s="22">
        <f>апр.14!E261</f>
        <v>0</v>
      </c>
      <c r="I261" s="22">
        <f>май.14!E261</f>
        <v>0</v>
      </c>
      <c r="J261" s="22">
        <f>июн.14!E261</f>
        <v>800.57</v>
      </c>
      <c r="K261" s="56">
        <f t="shared" si="18"/>
        <v>2401.71</v>
      </c>
      <c r="L261" s="48">
        <f>июл.14!E261</f>
        <v>800.57</v>
      </c>
      <c r="M261" s="48">
        <f>авг.14!E261</f>
        <v>800.57</v>
      </c>
      <c r="N261" s="48">
        <f>сен.14!E261</f>
        <v>800.57</v>
      </c>
      <c r="O261" s="83">
        <f t="shared" si="19"/>
        <v>800.57</v>
      </c>
      <c r="P261" s="48">
        <f>окт.14!E261</f>
        <v>800.57</v>
      </c>
      <c r="Q261" s="2"/>
      <c r="R261" s="2"/>
    </row>
    <row r="262" spans="1:18" x14ac:dyDescent="0.25">
      <c r="A262" s="5"/>
      <c r="B262" s="2" t="s">
        <v>112</v>
      </c>
      <c r="C262" s="2" t="s">
        <v>113</v>
      </c>
      <c r="D262" s="2"/>
      <c r="E262" s="25">
        <f t="shared" si="16"/>
        <v>-3202.2799999999997</v>
      </c>
      <c r="F262" s="22">
        <f>апр.14!F262+май.14!F262+июн.14!F262+июл.14!F262+авг.14!F262+сен.14!F262+окт.14!F262</f>
        <v>6404.56</v>
      </c>
      <c r="G262" s="58">
        <f t="shared" si="17"/>
        <v>3202.28</v>
      </c>
      <c r="H262" s="22">
        <f>апр.14!E262</f>
        <v>0</v>
      </c>
      <c r="I262" s="22">
        <f>май.14!E262</f>
        <v>1601.14</v>
      </c>
      <c r="J262" s="22">
        <f>июн.14!E262</f>
        <v>1601.14</v>
      </c>
      <c r="K262" s="56">
        <f t="shared" si="18"/>
        <v>4803.42</v>
      </c>
      <c r="L262" s="48">
        <f>июл.14!E262</f>
        <v>1601.14</v>
      </c>
      <c r="M262" s="48">
        <f>авг.14!E262</f>
        <v>1601.14</v>
      </c>
      <c r="N262" s="48">
        <f>сен.14!E262</f>
        <v>1601.14</v>
      </c>
      <c r="O262" s="83">
        <f t="shared" si="19"/>
        <v>1601.14</v>
      </c>
      <c r="P262" s="48">
        <f>окт.14!E262</f>
        <v>1601.14</v>
      </c>
      <c r="Q262" s="2"/>
      <c r="R262" s="2"/>
    </row>
    <row r="263" spans="1:18" hidden="1" x14ac:dyDescent="0.25">
      <c r="A263" s="5"/>
      <c r="B263" s="2">
        <v>272</v>
      </c>
      <c r="C263" s="2"/>
      <c r="D263" s="2"/>
      <c r="E263" s="25">
        <f t="shared" ref="E263:E326" si="22">F263-G263-K263-O263</f>
        <v>0</v>
      </c>
      <c r="F263" s="22">
        <f>апр.14!F263+май.14!F263+июн.14!F263+июл.14!F263+авг.14!F263+сен.14!F263+окт.14!F263</f>
        <v>0</v>
      </c>
      <c r="G263" s="58">
        <f t="shared" ref="G263:G326" si="23">H263+I263+J263</f>
        <v>0</v>
      </c>
      <c r="H263" s="22">
        <f>апр.14!E263</f>
        <v>0</v>
      </c>
      <c r="I263" s="22">
        <f>май.14!E263</f>
        <v>0</v>
      </c>
      <c r="J263" s="22">
        <f>июн.14!E263</f>
        <v>0</v>
      </c>
      <c r="K263" s="56">
        <f t="shared" ref="K263:K326" si="24">SUM(L263:N263)</f>
        <v>0</v>
      </c>
      <c r="L263" s="48">
        <f>июл.14!E263</f>
        <v>0</v>
      </c>
      <c r="M263" s="48">
        <f>авг.14!E263</f>
        <v>0</v>
      </c>
      <c r="N263" s="48">
        <f>сен.14!E263</f>
        <v>0</v>
      </c>
      <c r="O263" s="83">
        <f t="shared" ref="O263:O326" si="25">P263+Q263+R263</f>
        <v>0</v>
      </c>
      <c r="P263" s="48">
        <f>окт.14!E263</f>
        <v>0</v>
      </c>
      <c r="Q263" s="2"/>
      <c r="R263" s="2"/>
    </row>
    <row r="264" spans="1:18" hidden="1" x14ac:dyDescent="0.25">
      <c r="A264" s="5"/>
      <c r="B264" s="2">
        <f>B263+1</f>
        <v>273</v>
      </c>
      <c r="C264" s="2"/>
      <c r="D264" s="2"/>
      <c r="E264" s="25">
        <f t="shared" si="22"/>
        <v>0</v>
      </c>
      <c r="F264" s="22">
        <f>апр.14!F264+май.14!F264+июн.14!F264+июл.14!F264+авг.14!F264+сен.14!F264+окт.14!F264</f>
        <v>0</v>
      </c>
      <c r="G264" s="58">
        <f t="shared" si="23"/>
        <v>0</v>
      </c>
      <c r="H264" s="22">
        <f>апр.14!E264</f>
        <v>0</v>
      </c>
      <c r="I264" s="22">
        <f>май.14!E264</f>
        <v>0</v>
      </c>
      <c r="J264" s="22">
        <f>июн.14!E264</f>
        <v>0</v>
      </c>
      <c r="K264" s="56">
        <f t="shared" si="24"/>
        <v>0</v>
      </c>
      <c r="L264" s="48">
        <f>июл.14!E264</f>
        <v>0</v>
      </c>
      <c r="M264" s="48">
        <f>авг.14!E264</f>
        <v>0</v>
      </c>
      <c r="N264" s="48">
        <f>сен.14!E264</f>
        <v>0</v>
      </c>
      <c r="O264" s="83">
        <f t="shared" si="25"/>
        <v>0</v>
      </c>
      <c r="P264" s="48">
        <f>окт.14!E264</f>
        <v>0</v>
      </c>
      <c r="Q264" s="2"/>
      <c r="R264" s="2"/>
    </row>
    <row r="265" spans="1:18" hidden="1" x14ac:dyDescent="0.25">
      <c r="A265" s="5"/>
      <c r="B265" s="2">
        <f t="shared" ref="B265:B267" si="26">B264+1</f>
        <v>274</v>
      </c>
      <c r="C265" s="2"/>
      <c r="D265" s="2"/>
      <c r="E265" s="25">
        <f t="shared" si="22"/>
        <v>0</v>
      </c>
      <c r="F265" s="22">
        <f>апр.14!F265+май.14!F265+июн.14!F265+июл.14!F265+авг.14!F265+сен.14!F265+окт.14!F265</f>
        <v>0</v>
      </c>
      <c r="G265" s="58">
        <f t="shared" si="23"/>
        <v>0</v>
      </c>
      <c r="H265" s="22">
        <f>апр.14!E265</f>
        <v>0</v>
      </c>
      <c r="I265" s="22">
        <f>май.14!E265</f>
        <v>0</v>
      </c>
      <c r="J265" s="22">
        <f>июн.14!E265</f>
        <v>0</v>
      </c>
      <c r="K265" s="56">
        <f t="shared" si="24"/>
        <v>0</v>
      </c>
      <c r="L265" s="48">
        <f>июл.14!E265</f>
        <v>0</v>
      </c>
      <c r="M265" s="48">
        <f>авг.14!E265</f>
        <v>0</v>
      </c>
      <c r="N265" s="48">
        <f>сен.14!E265</f>
        <v>0</v>
      </c>
      <c r="O265" s="83">
        <f t="shared" si="25"/>
        <v>0</v>
      </c>
      <c r="P265" s="48">
        <f>окт.14!E265</f>
        <v>0</v>
      </c>
      <c r="Q265" s="2"/>
      <c r="R265" s="2"/>
    </row>
    <row r="266" spans="1:18" x14ac:dyDescent="0.25">
      <c r="A266" s="5"/>
      <c r="B266" s="2">
        <f t="shared" si="26"/>
        <v>275</v>
      </c>
      <c r="C266" s="2" t="s">
        <v>120</v>
      </c>
      <c r="D266" s="2"/>
      <c r="E266" s="25">
        <f t="shared" si="22"/>
        <v>-4002.8500000000004</v>
      </c>
      <c r="F266" s="22">
        <f>апр.14!F266+май.14!F266+июн.14!F266+июл.14!F266+авг.14!F266+сен.14!F266+окт.14!F266</f>
        <v>0</v>
      </c>
      <c r="G266" s="58">
        <f t="shared" si="23"/>
        <v>800.57</v>
      </c>
      <c r="H266" s="22">
        <f>апр.14!E266</f>
        <v>0</v>
      </c>
      <c r="I266" s="22">
        <f>май.14!E266</f>
        <v>0</v>
      </c>
      <c r="J266" s="22">
        <f>июн.14!E266</f>
        <v>800.57</v>
      </c>
      <c r="K266" s="56">
        <f t="shared" si="24"/>
        <v>2401.71</v>
      </c>
      <c r="L266" s="48">
        <f>июл.14!E266</f>
        <v>800.57</v>
      </c>
      <c r="M266" s="48">
        <f>авг.14!E266</f>
        <v>800.57</v>
      </c>
      <c r="N266" s="48">
        <f>сен.14!E266</f>
        <v>800.57</v>
      </c>
      <c r="O266" s="83">
        <f t="shared" si="25"/>
        <v>800.57</v>
      </c>
      <c r="P266" s="48">
        <f>окт.14!E266</f>
        <v>800.57</v>
      </c>
      <c r="Q266" s="2"/>
      <c r="R266" s="2"/>
    </row>
    <row r="267" spans="1:18" hidden="1" x14ac:dyDescent="0.25">
      <c r="A267" s="5"/>
      <c r="B267" s="2">
        <f t="shared" si="26"/>
        <v>276</v>
      </c>
      <c r="C267" s="2"/>
      <c r="D267" s="2"/>
      <c r="E267" s="25">
        <f t="shared" si="22"/>
        <v>0</v>
      </c>
      <c r="F267" s="22">
        <f>апр.14!F267+май.14!F267+июн.14!F267+июл.14!F267+авг.14!F267+сен.14!F267+окт.14!F267</f>
        <v>0</v>
      </c>
      <c r="G267" s="58">
        <f t="shared" si="23"/>
        <v>0</v>
      </c>
      <c r="H267" s="22">
        <f>апр.14!E267</f>
        <v>0</v>
      </c>
      <c r="I267" s="22">
        <f>май.14!E267</f>
        <v>0</v>
      </c>
      <c r="J267" s="22">
        <f>июн.14!E267</f>
        <v>0</v>
      </c>
      <c r="K267" s="56">
        <f t="shared" si="24"/>
        <v>0</v>
      </c>
      <c r="L267" s="48">
        <f>июл.14!E267</f>
        <v>0</v>
      </c>
      <c r="M267" s="48">
        <f>авг.14!E267</f>
        <v>0</v>
      </c>
      <c r="N267" s="48">
        <f>сен.14!E267</f>
        <v>0</v>
      </c>
      <c r="O267" s="83">
        <f t="shared" si="25"/>
        <v>0</v>
      </c>
      <c r="P267" s="48">
        <f>окт.14!E267</f>
        <v>0</v>
      </c>
      <c r="Q267" s="2"/>
      <c r="R267" s="2"/>
    </row>
    <row r="268" spans="1:18" x14ac:dyDescent="0.25">
      <c r="A268" s="5">
        <v>79652050776</v>
      </c>
      <c r="B268" s="2">
        <v>277</v>
      </c>
      <c r="C268" s="2" t="s">
        <v>80</v>
      </c>
      <c r="D268" s="2"/>
      <c r="E268" s="25">
        <f t="shared" si="22"/>
        <v>-5603.99</v>
      </c>
      <c r="F268" s="22">
        <f>апр.14!F268+май.14!F268+июн.14!F268+июл.14!F268+авг.14!F268+сен.14!F268+окт.14!F268</f>
        <v>0</v>
      </c>
      <c r="G268" s="58">
        <f t="shared" si="23"/>
        <v>2401.71</v>
      </c>
      <c r="H268" s="22">
        <f>апр.14!E268</f>
        <v>800.57</v>
      </c>
      <c r="I268" s="22">
        <f>май.14!E268</f>
        <v>800.57</v>
      </c>
      <c r="J268" s="22">
        <f>июн.14!E268</f>
        <v>800.57</v>
      </c>
      <c r="K268" s="56">
        <f t="shared" si="24"/>
        <v>2401.71</v>
      </c>
      <c r="L268" s="48">
        <f>июл.14!E268</f>
        <v>800.57</v>
      </c>
      <c r="M268" s="48">
        <f>авг.14!E268</f>
        <v>800.57</v>
      </c>
      <c r="N268" s="48">
        <f>сен.14!E268</f>
        <v>800.57</v>
      </c>
      <c r="O268" s="83">
        <f t="shared" si="25"/>
        <v>800.57</v>
      </c>
      <c r="P268" s="48">
        <f>окт.14!E268</f>
        <v>800.57</v>
      </c>
      <c r="Q268" s="2"/>
      <c r="R268" s="2"/>
    </row>
    <row r="269" spans="1:18" hidden="1" x14ac:dyDescent="0.25">
      <c r="A269" s="5"/>
      <c r="B269" s="2">
        <v>278</v>
      </c>
      <c r="C269" s="2"/>
      <c r="D269" s="2"/>
      <c r="E269" s="25">
        <f t="shared" si="22"/>
        <v>0</v>
      </c>
      <c r="F269" s="22">
        <f>апр.14!F269+май.14!F269+июн.14!F269+июл.14!F269+авг.14!F269+сен.14!F269+окт.14!F269</f>
        <v>0</v>
      </c>
      <c r="G269" s="58">
        <f t="shared" si="23"/>
        <v>0</v>
      </c>
      <c r="H269" s="22">
        <f>апр.14!E269</f>
        <v>0</v>
      </c>
      <c r="I269" s="22">
        <f>май.14!E269</f>
        <v>0</v>
      </c>
      <c r="J269" s="22">
        <f>июн.14!E269</f>
        <v>0</v>
      </c>
      <c r="K269" s="56">
        <f t="shared" si="24"/>
        <v>0</v>
      </c>
      <c r="L269" s="48">
        <f>июл.14!E269</f>
        <v>0</v>
      </c>
      <c r="M269" s="48">
        <f>авг.14!E269</f>
        <v>0</v>
      </c>
      <c r="N269" s="48">
        <f>сен.14!E269</f>
        <v>0</v>
      </c>
      <c r="O269" s="83">
        <f t="shared" si="25"/>
        <v>0</v>
      </c>
      <c r="P269" s="48">
        <f>окт.14!E269</f>
        <v>0</v>
      </c>
      <c r="Q269" s="2"/>
      <c r="R269" s="2"/>
    </row>
    <row r="270" spans="1:18" hidden="1" x14ac:dyDescent="0.25">
      <c r="A270" s="5"/>
      <c r="B270" s="2">
        <v>279</v>
      </c>
      <c r="C270" s="2"/>
      <c r="D270" s="2"/>
      <c r="E270" s="25">
        <f t="shared" si="22"/>
        <v>0</v>
      </c>
      <c r="F270" s="22">
        <f>апр.14!F270+май.14!F270+июн.14!F270+июл.14!F270+авг.14!F270+сен.14!F270+окт.14!F270</f>
        <v>0</v>
      </c>
      <c r="G270" s="58">
        <f t="shared" si="23"/>
        <v>0</v>
      </c>
      <c r="H270" s="22">
        <f>апр.14!E270</f>
        <v>0</v>
      </c>
      <c r="I270" s="22">
        <f>май.14!E270</f>
        <v>0</v>
      </c>
      <c r="J270" s="22">
        <f>июн.14!E270</f>
        <v>0</v>
      </c>
      <c r="K270" s="56">
        <f t="shared" si="24"/>
        <v>0</v>
      </c>
      <c r="L270" s="48">
        <f>июл.14!E270</f>
        <v>0</v>
      </c>
      <c r="M270" s="48">
        <f>авг.14!E270</f>
        <v>0</v>
      </c>
      <c r="N270" s="48">
        <f>сен.14!E270</f>
        <v>0</v>
      </c>
      <c r="O270" s="83">
        <f t="shared" si="25"/>
        <v>0</v>
      </c>
      <c r="P270" s="48">
        <f>окт.14!E270</f>
        <v>0</v>
      </c>
      <c r="Q270" s="2"/>
      <c r="R270" s="2"/>
    </row>
    <row r="271" spans="1:18" hidden="1" x14ac:dyDescent="0.25">
      <c r="A271" s="5"/>
      <c r="B271" s="2">
        <v>280</v>
      </c>
      <c r="C271" s="2"/>
      <c r="D271" s="2"/>
      <c r="E271" s="25">
        <f t="shared" si="22"/>
        <v>0</v>
      </c>
      <c r="F271" s="22">
        <f>апр.14!F271+май.14!F271+июн.14!F271+июл.14!F271+авг.14!F271+сен.14!F271+окт.14!F271</f>
        <v>0</v>
      </c>
      <c r="G271" s="58">
        <f t="shared" si="23"/>
        <v>0</v>
      </c>
      <c r="H271" s="22">
        <f>апр.14!E271</f>
        <v>0</v>
      </c>
      <c r="I271" s="22">
        <f>май.14!E271</f>
        <v>0</v>
      </c>
      <c r="J271" s="22">
        <f>июн.14!E271</f>
        <v>0</v>
      </c>
      <c r="K271" s="56">
        <f t="shared" si="24"/>
        <v>0</v>
      </c>
      <c r="L271" s="48">
        <f>июл.14!E271</f>
        <v>0</v>
      </c>
      <c r="M271" s="48">
        <f>авг.14!E271</f>
        <v>0</v>
      </c>
      <c r="N271" s="48">
        <f>сен.14!E271</f>
        <v>0</v>
      </c>
      <c r="O271" s="83">
        <f t="shared" si="25"/>
        <v>0</v>
      </c>
      <c r="P271" s="48">
        <f>окт.14!E271</f>
        <v>0</v>
      </c>
      <c r="Q271" s="2"/>
      <c r="R271" s="2"/>
    </row>
    <row r="272" spans="1:18" hidden="1" x14ac:dyDescent="0.25">
      <c r="A272" s="5"/>
      <c r="B272" s="2">
        <v>281</v>
      </c>
      <c r="C272" s="2"/>
      <c r="D272" s="2"/>
      <c r="E272" s="25">
        <f t="shared" si="22"/>
        <v>0</v>
      </c>
      <c r="F272" s="22">
        <f>апр.14!F272+май.14!F272+июн.14!F272+июл.14!F272+авг.14!F272+сен.14!F272+окт.14!F272</f>
        <v>0</v>
      </c>
      <c r="G272" s="58">
        <f t="shared" si="23"/>
        <v>0</v>
      </c>
      <c r="H272" s="22">
        <f>апр.14!E272</f>
        <v>0</v>
      </c>
      <c r="I272" s="22">
        <f>май.14!E272</f>
        <v>0</v>
      </c>
      <c r="J272" s="22">
        <f>июн.14!E272</f>
        <v>0</v>
      </c>
      <c r="K272" s="56">
        <f t="shared" si="24"/>
        <v>0</v>
      </c>
      <c r="L272" s="48">
        <f>июл.14!E272</f>
        <v>0</v>
      </c>
      <c r="M272" s="48">
        <f>авг.14!E272</f>
        <v>0</v>
      </c>
      <c r="N272" s="48">
        <f>сен.14!E272</f>
        <v>0</v>
      </c>
      <c r="O272" s="83">
        <f t="shared" si="25"/>
        <v>0</v>
      </c>
      <c r="P272" s="48">
        <f>окт.14!E272</f>
        <v>0</v>
      </c>
      <c r="Q272" s="2"/>
      <c r="R272" s="2"/>
    </row>
    <row r="273" spans="1:18" hidden="1" x14ac:dyDescent="0.25">
      <c r="A273" s="5"/>
      <c r="B273" s="2">
        <v>282</v>
      </c>
      <c r="C273" s="2"/>
      <c r="D273" s="2"/>
      <c r="E273" s="25">
        <f t="shared" si="22"/>
        <v>0</v>
      </c>
      <c r="F273" s="22">
        <f>апр.14!F273+май.14!F273+июн.14!F273+июл.14!F273+авг.14!F273+сен.14!F273+окт.14!F273</f>
        <v>0</v>
      </c>
      <c r="G273" s="58">
        <f t="shared" si="23"/>
        <v>0</v>
      </c>
      <c r="H273" s="22">
        <f>апр.14!E273</f>
        <v>0</v>
      </c>
      <c r="I273" s="22">
        <f>май.14!E273</f>
        <v>0</v>
      </c>
      <c r="J273" s="22">
        <f>июн.14!E273</f>
        <v>0</v>
      </c>
      <c r="K273" s="56">
        <f t="shared" si="24"/>
        <v>0</v>
      </c>
      <c r="L273" s="48">
        <f>июл.14!E273</f>
        <v>0</v>
      </c>
      <c r="M273" s="48">
        <f>авг.14!E273</f>
        <v>0</v>
      </c>
      <c r="N273" s="48">
        <f>сен.14!E273</f>
        <v>0</v>
      </c>
      <c r="O273" s="83">
        <f t="shared" si="25"/>
        <v>0</v>
      </c>
      <c r="P273" s="48">
        <f>окт.14!E273</f>
        <v>0</v>
      </c>
      <c r="Q273" s="2"/>
      <c r="R273" s="2"/>
    </row>
    <row r="274" spans="1:18" hidden="1" x14ac:dyDescent="0.25">
      <c r="A274" s="7">
        <v>79036236157</v>
      </c>
      <c r="B274" s="2">
        <v>283</v>
      </c>
      <c r="C274" s="2" t="s">
        <v>81</v>
      </c>
      <c r="D274" s="2"/>
      <c r="E274" s="25">
        <f t="shared" si="22"/>
        <v>1601.1400000000008</v>
      </c>
      <c r="F274" s="22">
        <f>апр.14!F274+май.14!F274+июн.14!F274+июл.14!F274+авг.14!F274+сен.14!F274+окт.14!F274</f>
        <v>7205.130000000001</v>
      </c>
      <c r="G274" s="58">
        <f t="shared" si="23"/>
        <v>2401.71</v>
      </c>
      <c r="H274" s="22">
        <f>апр.14!E274</f>
        <v>800.57</v>
      </c>
      <c r="I274" s="22">
        <f>май.14!E274</f>
        <v>800.57</v>
      </c>
      <c r="J274" s="22">
        <f>июн.14!E274</f>
        <v>800.57</v>
      </c>
      <c r="K274" s="56">
        <f t="shared" si="24"/>
        <v>2401.71</v>
      </c>
      <c r="L274" s="48">
        <f>июл.14!E274</f>
        <v>800.57</v>
      </c>
      <c r="M274" s="48">
        <f>авг.14!E274</f>
        <v>800.57</v>
      </c>
      <c r="N274" s="48">
        <f>сен.14!E274</f>
        <v>800.57</v>
      </c>
      <c r="O274" s="83">
        <f t="shared" si="25"/>
        <v>800.57</v>
      </c>
      <c r="P274" s="48">
        <f>окт.14!E274</f>
        <v>800.57</v>
      </c>
      <c r="Q274" s="2"/>
      <c r="R274" s="2"/>
    </row>
    <row r="275" spans="1:18" hidden="1" x14ac:dyDescent="0.25">
      <c r="A275" s="7"/>
      <c r="B275" s="2">
        <v>284</v>
      </c>
      <c r="C275" s="2"/>
      <c r="D275" s="2"/>
      <c r="E275" s="25">
        <f t="shared" si="22"/>
        <v>0</v>
      </c>
      <c r="F275" s="22">
        <f>апр.14!F275+май.14!F275+июн.14!F275+июл.14!F275+авг.14!F275+сен.14!F275+окт.14!F275</f>
        <v>0</v>
      </c>
      <c r="G275" s="58">
        <f t="shared" si="23"/>
        <v>0</v>
      </c>
      <c r="H275" s="22">
        <f>апр.14!E275</f>
        <v>0</v>
      </c>
      <c r="I275" s="22">
        <f>май.14!E275</f>
        <v>0</v>
      </c>
      <c r="J275" s="22">
        <f>июн.14!E275</f>
        <v>0</v>
      </c>
      <c r="K275" s="56">
        <f t="shared" si="24"/>
        <v>0</v>
      </c>
      <c r="L275" s="48">
        <f>июл.14!E275</f>
        <v>0</v>
      </c>
      <c r="M275" s="48">
        <f>авг.14!E275</f>
        <v>0</v>
      </c>
      <c r="N275" s="48">
        <f>сен.14!E275</f>
        <v>0</v>
      </c>
      <c r="O275" s="83">
        <f t="shared" si="25"/>
        <v>0</v>
      </c>
      <c r="P275" s="48">
        <f>окт.14!E275</f>
        <v>0</v>
      </c>
      <c r="Q275" s="2"/>
      <c r="R275" s="2"/>
    </row>
    <row r="276" spans="1:18" hidden="1" x14ac:dyDescent="0.25">
      <c r="A276" s="7"/>
      <c r="B276" s="2">
        <f>B275+1</f>
        <v>285</v>
      </c>
      <c r="C276" s="2"/>
      <c r="D276" s="2"/>
      <c r="E276" s="25">
        <f t="shared" si="22"/>
        <v>0</v>
      </c>
      <c r="F276" s="22">
        <f>апр.14!F276+май.14!F276+июн.14!F276+июл.14!F276+авг.14!F276+сен.14!F276+окт.14!F276</f>
        <v>0</v>
      </c>
      <c r="G276" s="58">
        <f t="shared" si="23"/>
        <v>0</v>
      </c>
      <c r="H276" s="22">
        <f>апр.14!E276</f>
        <v>0</v>
      </c>
      <c r="I276" s="22">
        <f>май.14!E276</f>
        <v>0</v>
      </c>
      <c r="J276" s="22">
        <f>июн.14!E276</f>
        <v>0</v>
      </c>
      <c r="K276" s="56">
        <f t="shared" si="24"/>
        <v>0</v>
      </c>
      <c r="L276" s="48">
        <f>июл.14!E276</f>
        <v>0</v>
      </c>
      <c r="M276" s="48">
        <f>авг.14!E276</f>
        <v>0</v>
      </c>
      <c r="N276" s="48">
        <f>сен.14!E276</f>
        <v>0</v>
      </c>
      <c r="O276" s="83">
        <f t="shared" si="25"/>
        <v>0</v>
      </c>
      <c r="P276" s="48">
        <f>окт.14!E276</f>
        <v>0</v>
      </c>
      <c r="Q276" s="2"/>
      <c r="R276" s="2"/>
    </row>
    <row r="277" spans="1:18" hidden="1" x14ac:dyDescent="0.25">
      <c r="A277" s="7"/>
      <c r="B277" s="2">
        <f t="shared" ref="B277:B282" si="27">B276+1</f>
        <v>286</v>
      </c>
      <c r="C277" s="2"/>
      <c r="D277" s="2"/>
      <c r="E277" s="25">
        <f t="shared" si="22"/>
        <v>0</v>
      </c>
      <c r="F277" s="22">
        <f>апр.14!F277+май.14!F277+июн.14!F277+июл.14!F277+авг.14!F277+сен.14!F277+окт.14!F277</f>
        <v>0</v>
      </c>
      <c r="G277" s="58">
        <f t="shared" si="23"/>
        <v>0</v>
      </c>
      <c r="H277" s="22">
        <f>апр.14!E277</f>
        <v>0</v>
      </c>
      <c r="I277" s="22">
        <f>май.14!E277</f>
        <v>0</v>
      </c>
      <c r="J277" s="22">
        <f>июн.14!E277</f>
        <v>0</v>
      </c>
      <c r="K277" s="56">
        <f t="shared" si="24"/>
        <v>0</v>
      </c>
      <c r="L277" s="48">
        <f>июл.14!E277</f>
        <v>0</v>
      </c>
      <c r="M277" s="48">
        <f>авг.14!E277</f>
        <v>0</v>
      </c>
      <c r="N277" s="48">
        <f>сен.14!E277</f>
        <v>0</v>
      </c>
      <c r="O277" s="83">
        <f t="shared" si="25"/>
        <v>0</v>
      </c>
      <c r="P277" s="48">
        <f>окт.14!E277</f>
        <v>0</v>
      </c>
      <c r="Q277" s="2"/>
      <c r="R277" s="2"/>
    </row>
    <row r="278" spans="1:18" hidden="1" x14ac:dyDescent="0.25">
      <c r="A278" s="7"/>
      <c r="B278" s="2">
        <f t="shared" si="27"/>
        <v>287</v>
      </c>
      <c r="C278" s="2"/>
      <c r="D278" s="2"/>
      <c r="E278" s="25">
        <f t="shared" si="22"/>
        <v>0</v>
      </c>
      <c r="F278" s="22">
        <f>апр.14!F278+май.14!F278+июн.14!F278+июл.14!F278+авг.14!F278+сен.14!F278+окт.14!F278</f>
        <v>0</v>
      </c>
      <c r="G278" s="58">
        <f t="shared" si="23"/>
        <v>0</v>
      </c>
      <c r="H278" s="22">
        <f>апр.14!E278</f>
        <v>0</v>
      </c>
      <c r="I278" s="22">
        <f>май.14!E278</f>
        <v>0</v>
      </c>
      <c r="J278" s="22">
        <f>июн.14!E278</f>
        <v>0</v>
      </c>
      <c r="K278" s="56">
        <f t="shared" si="24"/>
        <v>0</v>
      </c>
      <c r="L278" s="48">
        <f>июл.14!E278</f>
        <v>0</v>
      </c>
      <c r="M278" s="48">
        <f>авг.14!E278</f>
        <v>0</v>
      </c>
      <c r="N278" s="48">
        <f>сен.14!E278</f>
        <v>0</v>
      </c>
      <c r="O278" s="83">
        <f t="shared" si="25"/>
        <v>0</v>
      </c>
      <c r="P278" s="48">
        <f>окт.14!E278</f>
        <v>0</v>
      </c>
      <c r="Q278" s="2"/>
      <c r="R278" s="2"/>
    </row>
    <row r="279" spans="1:18" x14ac:dyDescent="0.25">
      <c r="A279" s="7"/>
      <c r="B279" s="2">
        <f t="shared" si="27"/>
        <v>288</v>
      </c>
      <c r="C279" s="2" t="s">
        <v>165</v>
      </c>
      <c r="D279" s="2"/>
      <c r="E279" s="25">
        <f t="shared" si="22"/>
        <v>-1601.14</v>
      </c>
      <c r="F279" s="22">
        <f>апр.14!F279+май.14!F279+июн.14!F279+июл.14!F279+авг.14!F279+сен.14!F279+окт.14!F279</f>
        <v>0</v>
      </c>
      <c r="G279" s="58">
        <f t="shared" si="23"/>
        <v>0</v>
      </c>
      <c r="H279" s="22">
        <f>апр.14!E279</f>
        <v>0</v>
      </c>
      <c r="I279" s="22">
        <f>май.14!E279</f>
        <v>0</v>
      </c>
      <c r="J279" s="22">
        <f>июн.14!E279</f>
        <v>0</v>
      </c>
      <c r="K279" s="56">
        <f t="shared" si="24"/>
        <v>800.57</v>
      </c>
      <c r="L279" s="48">
        <f>июл.14!E279</f>
        <v>0</v>
      </c>
      <c r="M279" s="48">
        <f>авг.14!E279</f>
        <v>0</v>
      </c>
      <c r="N279" s="48">
        <f>сен.14!E279</f>
        <v>800.57</v>
      </c>
      <c r="O279" s="83">
        <f t="shared" si="25"/>
        <v>800.57</v>
      </c>
      <c r="P279" s="48">
        <f>окт.14!E279</f>
        <v>800.57</v>
      </c>
      <c r="Q279" s="2"/>
      <c r="R279" s="2"/>
    </row>
    <row r="280" spans="1:18" hidden="1" x14ac:dyDescent="0.25">
      <c r="A280" s="7"/>
      <c r="B280" s="2">
        <f t="shared" si="27"/>
        <v>289</v>
      </c>
      <c r="C280" s="2"/>
      <c r="D280" s="2"/>
      <c r="E280" s="25">
        <f t="shared" si="22"/>
        <v>0</v>
      </c>
      <c r="F280" s="22">
        <f>апр.14!F280+май.14!F280+июн.14!F280+июл.14!F280+авг.14!F280+сен.14!F280+окт.14!F280</f>
        <v>0</v>
      </c>
      <c r="G280" s="58">
        <f t="shared" si="23"/>
        <v>0</v>
      </c>
      <c r="H280" s="22">
        <f>апр.14!E280</f>
        <v>0</v>
      </c>
      <c r="I280" s="22">
        <f>май.14!E280</f>
        <v>0</v>
      </c>
      <c r="J280" s="22">
        <f>июн.14!E280</f>
        <v>0</v>
      </c>
      <c r="K280" s="56">
        <f t="shared" si="24"/>
        <v>0</v>
      </c>
      <c r="L280" s="48">
        <f>июл.14!E280</f>
        <v>0</v>
      </c>
      <c r="M280" s="48">
        <f>авг.14!E280</f>
        <v>0</v>
      </c>
      <c r="N280" s="48">
        <f>сен.14!E280</f>
        <v>0</v>
      </c>
      <c r="O280" s="83">
        <f t="shared" si="25"/>
        <v>0</v>
      </c>
      <c r="P280" s="48">
        <f>окт.14!E280</f>
        <v>0</v>
      </c>
      <c r="Q280" s="2"/>
      <c r="R280" s="2"/>
    </row>
    <row r="281" spans="1:18" hidden="1" x14ac:dyDescent="0.25">
      <c r="A281" s="7"/>
      <c r="B281" s="2">
        <f t="shared" si="27"/>
        <v>290</v>
      </c>
      <c r="C281" s="2"/>
      <c r="D281" s="2"/>
      <c r="E281" s="25">
        <f t="shared" si="22"/>
        <v>0</v>
      </c>
      <c r="F281" s="22">
        <f>апр.14!F281+май.14!F281+июн.14!F281+июл.14!F281+авг.14!F281+сен.14!F281+окт.14!F281</f>
        <v>0</v>
      </c>
      <c r="G281" s="58">
        <f t="shared" si="23"/>
        <v>0</v>
      </c>
      <c r="H281" s="22">
        <f>апр.14!E281</f>
        <v>0</v>
      </c>
      <c r="I281" s="22">
        <f>май.14!E281</f>
        <v>0</v>
      </c>
      <c r="J281" s="22">
        <f>июн.14!E281</f>
        <v>0</v>
      </c>
      <c r="K281" s="56">
        <f t="shared" si="24"/>
        <v>0</v>
      </c>
      <c r="L281" s="48">
        <f>июл.14!E281</f>
        <v>0</v>
      </c>
      <c r="M281" s="48">
        <f>авг.14!E281</f>
        <v>0</v>
      </c>
      <c r="N281" s="48">
        <f>сен.14!E281</f>
        <v>0</v>
      </c>
      <c r="O281" s="83">
        <f t="shared" si="25"/>
        <v>0</v>
      </c>
      <c r="P281" s="48">
        <f>окт.14!E281</f>
        <v>0</v>
      </c>
      <c r="Q281" s="2"/>
      <c r="R281" s="2"/>
    </row>
    <row r="282" spans="1:18" hidden="1" x14ac:dyDescent="0.25">
      <c r="A282" s="7"/>
      <c r="B282" s="2">
        <f t="shared" si="27"/>
        <v>291</v>
      </c>
      <c r="C282" s="2"/>
      <c r="D282" s="2"/>
      <c r="E282" s="25">
        <f t="shared" si="22"/>
        <v>0</v>
      </c>
      <c r="F282" s="22">
        <f>апр.14!F282+май.14!F282+июн.14!F282+июл.14!F282+авг.14!F282+сен.14!F282+окт.14!F282</f>
        <v>0</v>
      </c>
      <c r="G282" s="58">
        <f t="shared" si="23"/>
        <v>0</v>
      </c>
      <c r="H282" s="22">
        <f>апр.14!E282</f>
        <v>0</v>
      </c>
      <c r="I282" s="22">
        <f>май.14!E282</f>
        <v>0</v>
      </c>
      <c r="J282" s="22">
        <f>июн.14!E282</f>
        <v>0</v>
      </c>
      <c r="K282" s="56">
        <f t="shared" si="24"/>
        <v>0</v>
      </c>
      <c r="L282" s="48">
        <f>июл.14!E282</f>
        <v>0</v>
      </c>
      <c r="M282" s="48">
        <f>авг.14!E282</f>
        <v>0</v>
      </c>
      <c r="N282" s="48">
        <f>сен.14!E282</f>
        <v>0</v>
      </c>
      <c r="O282" s="83">
        <f t="shared" si="25"/>
        <v>0</v>
      </c>
      <c r="P282" s="48">
        <f>окт.14!E282</f>
        <v>0</v>
      </c>
      <c r="Q282" s="2"/>
      <c r="R282" s="2"/>
    </row>
    <row r="283" spans="1:18" x14ac:dyDescent="0.25">
      <c r="A283" s="8"/>
      <c r="B283" s="2">
        <v>292</v>
      </c>
      <c r="C283" s="2" t="s">
        <v>86</v>
      </c>
      <c r="D283" s="2"/>
      <c r="E283" s="25">
        <f t="shared" si="22"/>
        <v>-5603.99</v>
      </c>
      <c r="F283" s="22">
        <f>апр.14!F283+май.14!F283+июн.14!F283+июл.14!F283+авг.14!F283+сен.14!F283+окт.14!F283</f>
        <v>0</v>
      </c>
      <c r="G283" s="58">
        <f t="shared" si="23"/>
        <v>2401.71</v>
      </c>
      <c r="H283" s="22">
        <f>апр.14!E283</f>
        <v>800.57</v>
      </c>
      <c r="I283" s="22">
        <f>май.14!E283</f>
        <v>800.57</v>
      </c>
      <c r="J283" s="22">
        <f>июн.14!E283</f>
        <v>800.57</v>
      </c>
      <c r="K283" s="56">
        <f t="shared" si="24"/>
        <v>2401.71</v>
      </c>
      <c r="L283" s="48">
        <f>июл.14!E283</f>
        <v>800.57</v>
      </c>
      <c r="M283" s="48">
        <f>авг.14!E283</f>
        <v>800.57</v>
      </c>
      <c r="N283" s="48">
        <f>сен.14!E283</f>
        <v>800.57</v>
      </c>
      <c r="O283" s="83">
        <f t="shared" si="25"/>
        <v>800.57</v>
      </c>
      <c r="P283" s="48">
        <f>окт.14!E283</f>
        <v>800.57</v>
      </c>
      <c r="Q283" s="2"/>
      <c r="R283" s="2"/>
    </row>
    <row r="284" spans="1:18" x14ac:dyDescent="0.25">
      <c r="A284" s="8"/>
      <c r="B284" s="2">
        <f>B283+1</f>
        <v>293</v>
      </c>
      <c r="C284" s="2" t="s">
        <v>132</v>
      </c>
      <c r="D284" s="2"/>
      <c r="E284" s="25">
        <f t="shared" si="22"/>
        <v>-3202.28</v>
      </c>
      <c r="F284" s="22">
        <f>апр.14!F284+май.14!F284+июн.14!F284+июл.14!F284+авг.14!F284+сен.14!F284+окт.14!F284</f>
        <v>0</v>
      </c>
      <c r="G284" s="58">
        <f t="shared" si="23"/>
        <v>0</v>
      </c>
      <c r="H284" s="22">
        <f>апр.14!E284</f>
        <v>0</v>
      </c>
      <c r="I284" s="22">
        <f>май.14!E284</f>
        <v>0</v>
      </c>
      <c r="J284" s="22">
        <f>июн.14!E284</f>
        <v>0</v>
      </c>
      <c r="K284" s="56">
        <f t="shared" si="24"/>
        <v>2401.71</v>
      </c>
      <c r="L284" s="48">
        <f>июл.14!E284</f>
        <v>800.57</v>
      </c>
      <c r="M284" s="48">
        <f>авг.14!E284</f>
        <v>800.57</v>
      </c>
      <c r="N284" s="48">
        <f>сен.14!E284</f>
        <v>800.57</v>
      </c>
      <c r="O284" s="83">
        <f t="shared" si="25"/>
        <v>800.57</v>
      </c>
      <c r="P284" s="48">
        <f>окт.14!E284</f>
        <v>800.57</v>
      </c>
      <c r="Q284" s="2"/>
      <c r="R284" s="2"/>
    </row>
    <row r="285" spans="1:18" x14ac:dyDescent="0.25">
      <c r="A285" s="8"/>
      <c r="B285" s="2">
        <f t="shared" ref="B285:B340" si="28">B284+1</f>
        <v>294</v>
      </c>
      <c r="C285" s="2" t="s">
        <v>161</v>
      </c>
      <c r="D285" s="2"/>
      <c r="E285" s="25">
        <f t="shared" si="22"/>
        <v>-2401.71</v>
      </c>
      <c r="F285" s="22">
        <f>апр.14!F285+май.14!F285+июн.14!F285+июл.14!F285+авг.14!F285+сен.14!F285+окт.14!F285</f>
        <v>0</v>
      </c>
      <c r="G285" s="58">
        <f t="shared" si="23"/>
        <v>0</v>
      </c>
      <c r="H285" s="22">
        <f>апр.14!E285</f>
        <v>0</v>
      </c>
      <c r="I285" s="22">
        <f>май.14!E285</f>
        <v>0</v>
      </c>
      <c r="J285" s="22">
        <f>июн.14!E285</f>
        <v>0</v>
      </c>
      <c r="K285" s="56">
        <f t="shared" si="24"/>
        <v>1601.14</v>
      </c>
      <c r="L285" s="48">
        <f>июл.14!E285</f>
        <v>0</v>
      </c>
      <c r="M285" s="48">
        <f>авг.14!E285</f>
        <v>800.57</v>
      </c>
      <c r="N285" s="48">
        <f>сен.14!E285</f>
        <v>800.57</v>
      </c>
      <c r="O285" s="83">
        <f t="shared" si="25"/>
        <v>800.57</v>
      </c>
      <c r="P285" s="48">
        <f>окт.14!E285</f>
        <v>800.57</v>
      </c>
      <c r="Q285" s="2"/>
      <c r="R285" s="2"/>
    </row>
    <row r="286" spans="1:18" hidden="1" x14ac:dyDescent="0.25">
      <c r="A286" s="8"/>
      <c r="B286" s="2">
        <f t="shared" si="28"/>
        <v>295</v>
      </c>
      <c r="C286" s="2"/>
      <c r="D286" s="2"/>
      <c r="E286" s="25">
        <f t="shared" si="22"/>
        <v>0</v>
      </c>
      <c r="F286" s="22">
        <f>апр.14!F286+май.14!F286+июн.14!F286+июл.14!F286+авг.14!F286+сен.14!F286+окт.14!F286</f>
        <v>0</v>
      </c>
      <c r="G286" s="58">
        <f t="shared" si="23"/>
        <v>0</v>
      </c>
      <c r="H286" s="22">
        <f>апр.14!E286</f>
        <v>0</v>
      </c>
      <c r="I286" s="22">
        <f>май.14!E286</f>
        <v>0</v>
      </c>
      <c r="J286" s="22">
        <f>июн.14!E286</f>
        <v>0</v>
      </c>
      <c r="K286" s="56">
        <f t="shared" si="24"/>
        <v>0</v>
      </c>
      <c r="L286" s="48">
        <f>июл.14!E286</f>
        <v>0</v>
      </c>
      <c r="M286" s="48">
        <f>авг.14!E286</f>
        <v>0</v>
      </c>
      <c r="N286" s="48">
        <f>сен.14!E286</f>
        <v>0</v>
      </c>
      <c r="O286" s="83">
        <f t="shared" si="25"/>
        <v>0</v>
      </c>
      <c r="P286" s="48">
        <f>окт.14!E286</f>
        <v>0</v>
      </c>
      <c r="Q286" s="2"/>
      <c r="R286" s="2"/>
    </row>
    <row r="287" spans="1:18" hidden="1" x14ac:dyDescent="0.25">
      <c r="A287" s="8"/>
      <c r="B287" s="2">
        <f t="shared" si="28"/>
        <v>296</v>
      </c>
      <c r="C287" s="2"/>
      <c r="D287" s="2"/>
      <c r="E287" s="25">
        <f t="shared" si="22"/>
        <v>0</v>
      </c>
      <c r="F287" s="22">
        <f>апр.14!F287+май.14!F287+июн.14!F287+июл.14!F287+авг.14!F287+сен.14!F287+окт.14!F287</f>
        <v>0</v>
      </c>
      <c r="G287" s="58">
        <f t="shared" si="23"/>
        <v>0</v>
      </c>
      <c r="H287" s="22">
        <f>апр.14!E287</f>
        <v>0</v>
      </c>
      <c r="I287" s="22">
        <f>май.14!E287</f>
        <v>0</v>
      </c>
      <c r="J287" s="22">
        <f>июн.14!E287</f>
        <v>0</v>
      </c>
      <c r="K287" s="56">
        <f t="shared" si="24"/>
        <v>0</v>
      </c>
      <c r="L287" s="48">
        <f>июл.14!E287</f>
        <v>0</v>
      </c>
      <c r="M287" s="48">
        <f>авг.14!E287</f>
        <v>0</v>
      </c>
      <c r="N287" s="48">
        <f>сен.14!E287</f>
        <v>0</v>
      </c>
      <c r="O287" s="83">
        <f t="shared" si="25"/>
        <v>0</v>
      </c>
      <c r="P287" s="48">
        <f>окт.14!E287</f>
        <v>0</v>
      </c>
      <c r="Q287" s="2"/>
      <c r="R287" s="2"/>
    </row>
    <row r="288" spans="1:18" hidden="1" x14ac:dyDescent="0.25">
      <c r="A288" s="8"/>
      <c r="B288" s="2">
        <f t="shared" si="28"/>
        <v>297</v>
      </c>
      <c r="C288" s="2"/>
      <c r="D288" s="2"/>
      <c r="E288" s="25">
        <f t="shared" si="22"/>
        <v>0</v>
      </c>
      <c r="F288" s="22">
        <f>апр.14!F288+май.14!F288+июн.14!F288+июл.14!F288+авг.14!F288+сен.14!F288+окт.14!F288</f>
        <v>0</v>
      </c>
      <c r="G288" s="58">
        <f t="shared" si="23"/>
        <v>0</v>
      </c>
      <c r="H288" s="22">
        <f>апр.14!E288</f>
        <v>0</v>
      </c>
      <c r="I288" s="22">
        <f>май.14!E288</f>
        <v>0</v>
      </c>
      <c r="J288" s="22">
        <f>июн.14!E288</f>
        <v>0</v>
      </c>
      <c r="K288" s="56">
        <f t="shared" si="24"/>
        <v>0</v>
      </c>
      <c r="L288" s="48">
        <f>июл.14!E288</f>
        <v>0</v>
      </c>
      <c r="M288" s="48">
        <f>авг.14!E288</f>
        <v>0</v>
      </c>
      <c r="N288" s="48">
        <f>сен.14!E288</f>
        <v>0</v>
      </c>
      <c r="O288" s="83">
        <f t="shared" si="25"/>
        <v>0</v>
      </c>
      <c r="P288" s="48">
        <f>окт.14!E288</f>
        <v>0</v>
      </c>
      <c r="Q288" s="2"/>
      <c r="R288" s="2"/>
    </row>
    <row r="289" spans="1:18" hidden="1" x14ac:dyDescent="0.25">
      <c r="A289" s="8"/>
      <c r="B289" s="2">
        <f t="shared" si="28"/>
        <v>298</v>
      </c>
      <c r="C289" s="2"/>
      <c r="D289" s="2"/>
      <c r="E289" s="25">
        <f t="shared" si="22"/>
        <v>0</v>
      </c>
      <c r="F289" s="22">
        <f>апр.14!F289+май.14!F289+июн.14!F289+июл.14!F289+авг.14!F289+сен.14!F289+окт.14!F289</f>
        <v>0</v>
      </c>
      <c r="G289" s="58">
        <f t="shared" si="23"/>
        <v>0</v>
      </c>
      <c r="H289" s="22">
        <f>апр.14!E289</f>
        <v>0</v>
      </c>
      <c r="I289" s="22">
        <f>май.14!E289</f>
        <v>0</v>
      </c>
      <c r="J289" s="22">
        <f>июн.14!E289</f>
        <v>0</v>
      </c>
      <c r="K289" s="56">
        <f t="shared" si="24"/>
        <v>0</v>
      </c>
      <c r="L289" s="48">
        <f>июл.14!E289</f>
        <v>0</v>
      </c>
      <c r="M289" s="48">
        <f>авг.14!E289</f>
        <v>0</v>
      </c>
      <c r="N289" s="48">
        <f>сен.14!E289</f>
        <v>0</v>
      </c>
      <c r="O289" s="83">
        <f t="shared" si="25"/>
        <v>0</v>
      </c>
      <c r="P289" s="48">
        <f>окт.14!E289</f>
        <v>0</v>
      </c>
      <c r="Q289" s="2"/>
      <c r="R289" s="2"/>
    </row>
    <row r="290" spans="1:18" hidden="1" x14ac:dyDescent="0.25">
      <c r="A290" s="8"/>
      <c r="B290" s="2">
        <f t="shared" si="28"/>
        <v>299</v>
      </c>
      <c r="C290" s="2"/>
      <c r="D290" s="2"/>
      <c r="E290" s="25">
        <f t="shared" si="22"/>
        <v>0</v>
      </c>
      <c r="F290" s="22">
        <f>апр.14!F290+май.14!F290+июн.14!F290+июл.14!F290+авг.14!F290+сен.14!F290+окт.14!F290</f>
        <v>0</v>
      </c>
      <c r="G290" s="58">
        <f t="shared" si="23"/>
        <v>0</v>
      </c>
      <c r="H290" s="22">
        <f>апр.14!E290</f>
        <v>0</v>
      </c>
      <c r="I290" s="22">
        <f>май.14!E290</f>
        <v>0</v>
      </c>
      <c r="J290" s="22">
        <f>июн.14!E290</f>
        <v>0</v>
      </c>
      <c r="K290" s="56">
        <f t="shared" si="24"/>
        <v>0</v>
      </c>
      <c r="L290" s="48">
        <f>июл.14!E290</f>
        <v>0</v>
      </c>
      <c r="M290" s="48">
        <f>авг.14!E290</f>
        <v>0</v>
      </c>
      <c r="N290" s="48">
        <f>сен.14!E290</f>
        <v>0</v>
      </c>
      <c r="O290" s="83">
        <f t="shared" si="25"/>
        <v>0</v>
      </c>
      <c r="P290" s="48">
        <f>окт.14!E290</f>
        <v>0</v>
      </c>
      <c r="Q290" s="2"/>
      <c r="R290" s="2"/>
    </row>
    <row r="291" spans="1:18" hidden="1" x14ac:dyDescent="0.25">
      <c r="A291" s="8"/>
      <c r="B291" s="2">
        <f t="shared" si="28"/>
        <v>300</v>
      </c>
      <c r="C291" s="2"/>
      <c r="D291" s="2"/>
      <c r="E291" s="25">
        <f t="shared" si="22"/>
        <v>0</v>
      </c>
      <c r="F291" s="22">
        <f>апр.14!F291+май.14!F291+июн.14!F291+июл.14!F291+авг.14!F291+сен.14!F291+окт.14!F291</f>
        <v>0</v>
      </c>
      <c r="G291" s="58">
        <f t="shared" si="23"/>
        <v>0</v>
      </c>
      <c r="H291" s="22">
        <f>апр.14!E291</f>
        <v>0</v>
      </c>
      <c r="I291" s="22">
        <f>май.14!E291</f>
        <v>0</v>
      </c>
      <c r="J291" s="22">
        <f>июн.14!E291</f>
        <v>0</v>
      </c>
      <c r="K291" s="56">
        <f t="shared" si="24"/>
        <v>0</v>
      </c>
      <c r="L291" s="48">
        <f>июл.14!E291</f>
        <v>0</v>
      </c>
      <c r="M291" s="48">
        <f>авг.14!E291</f>
        <v>0</v>
      </c>
      <c r="N291" s="48">
        <f>сен.14!E291</f>
        <v>0</v>
      </c>
      <c r="O291" s="83">
        <f t="shared" si="25"/>
        <v>0</v>
      </c>
      <c r="P291" s="48">
        <f>окт.14!E291</f>
        <v>0</v>
      </c>
      <c r="Q291" s="2"/>
      <c r="R291" s="2"/>
    </row>
    <row r="292" spans="1:18" hidden="1" x14ac:dyDescent="0.25">
      <c r="A292" s="8"/>
      <c r="B292" s="2">
        <f t="shared" si="28"/>
        <v>301</v>
      </c>
      <c r="C292" s="2"/>
      <c r="D292" s="2"/>
      <c r="E292" s="25">
        <f t="shared" si="22"/>
        <v>0</v>
      </c>
      <c r="F292" s="22">
        <f>апр.14!F292+май.14!F292+июн.14!F292+июл.14!F292+авг.14!F292+сен.14!F292+окт.14!F292</f>
        <v>0</v>
      </c>
      <c r="G292" s="58">
        <f t="shared" si="23"/>
        <v>0</v>
      </c>
      <c r="H292" s="22">
        <f>апр.14!E292</f>
        <v>0</v>
      </c>
      <c r="I292" s="22">
        <f>май.14!E292</f>
        <v>0</v>
      </c>
      <c r="J292" s="22">
        <f>июн.14!E292</f>
        <v>0</v>
      </c>
      <c r="K292" s="56">
        <f t="shared" si="24"/>
        <v>0</v>
      </c>
      <c r="L292" s="48">
        <f>июл.14!E292</f>
        <v>0</v>
      </c>
      <c r="M292" s="48">
        <f>авг.14!E292</f>
        <v>0</v>
      </c>
      <c r="N292" s="48">
        <f>сен.14!E292</f>
        <v>0</v>
      </c>
      <c r="O292" s="83">
        <f t="shared" si="25"/>
        <v>0</v>
      </c>
      <c r="P292" s="48">
        <f>окт.14!E292</f>
        <v>0</v>
      </c>
      <c r="Q292" s="2"/>
      <c r="R292" s="2"/>
    </row>
    <row r="293" spans="1:18" hidden="1" x14ac:dyDescent="0.25">
      <c r="A293" s="8"/>
      <c r="B293" s="2">
        <f t="shared" si="28"/>
        <v>302</v>
      </c>
      <c r="C293" s="2"/>
      <c r="D293" s="2"/>
      <c r="E293" s="25">
        <f t="shared" si="22"/>
        <v>0</v>
      </c>
      <c r="F293" s="22">
        <f>апр.14!F293+май.14!F293+июн.14!F293+июл.14!F293+авг.14!F293+сен.14!F293+окт.14!F293</f>
        <v>0</v>
      </c>
      <c r="G293" s="58">
        <f t="shared" si="23"/>
        <v>0</v>
      </c>
      <c r="H293" s="22">
        <f>апр.14!E293</f>
        <v>0</v>
      </c>
      <c r="I293" s="22">
        <f>май.14!E293</f>
        <v>0</v>
      </c>
      <c r="J293" s="22">
        <f>июн.14!E293</f>
        <v>0</v>
      </c>
      <c r="K293" s="56">
        <f t="shared" si="24"/>
        <v>0</v>
      </c>
      <c r="L293" s="48">
        <f>июл.14!E293</f>
        <v>0</v>
      </c>
      <c r="M293" s="48">
        <f>авг.14!E293</f>
        <v>0</v>
      </c>
      <c r="N293" s="48">
        <f>сен.14!E293</f>
        <v>0</v>
      </c>
      <c r="O293" s="83">
        <f t="shared" si="25"/>
        <v>0</v>
      </c>
      <c r="P293" s="48">
        <f>окт.14!E293</f>
        <v>0</v>
      </c>
      <c r="Q293" s="2"/>
      <c r="R293" s="2"/>
    </row>
    <row r="294" spans="1:18" hidden="1" x14ac:dyDescent="0.25">
      <c r="A294" s="8"/>
      <c r="B294" s="2">
        <f t="shared" si="28"/>
        <v>303</v>
      </c>
      <c r="C294" s="2"/>
      <c r="D294" s="2"/>
      <c r="E294" s="25">
        <f t="shared" si="22"/>
        <v>0</v>
      </c>
      <c r="F294" s="22">
        <f>апр.14!F294+май.14!F294+июн.14!F294+июл.14!F294+авг.14!F294+сен.14!F294+окт.14!F294</f>
        <v>0</v>
      </c>
      <c r="G294" s="58">
        <f t="shared" si="23"/>
        <v>0</v>
      </c>
      <c r="H294" s="22">
        <f>апр.14!E294</f>
        <v>0</v>
      </c>
      <c r="I294" s="22">
        <f>май.14!E294</f>
        <v>0</v>
      </c>
      <c r="J294" s="22">
        <f>июн.14!E294</f>
        <v>0</v>
      </c>
      <c r="K294" s="56">
        <f t="shared" si="24"/>
        <v>0</v>
      </c>
      <c r="L294" s="48">
        <f>июл.14!E294</f>
        <v>0</v>
      </c>
      <c r="M294" s="48">
        <f>авг.14!E294</f>
        <v>0</v>
      </c>
      <c r="N294" s="48">
        <f>сен.14!E294</f>
        <v>0</v>
      </c>
      <c r="O294" s="83">
        <f t="shared" si="25"/>
        <v>0</v>
      </c>
      <c r="P294" s="48">
        <f>окт.14!E294</f>
        <v>0</v>
      </c>
      <c r="Q294" s="2"/>
      <c r="R294" s="2"/>
    </row>
    <row r="295" spans="1:18" hidden="1" x14ac:dyDescent="0.25">
      <c r="A295" s="8"/>
      <c r="B295" s="2">
        <f t="shared" si="28"/>
        <v>304</v>
      </c>
      <c r="C295" s="2"/>
      <c r="D295" s="2"/>
      <c r="E295" s="25">
        <f t="shared" si="22"/>
        <v>0</v>
      </c>
      <c r="F295" s="22">
        <f>апр.14!F295+май.14!F295+июн.14!F295+июл.14!F295+авг.14!F295+сен.14!F295+окт.14!F295</f>
        <v>0</v>
      </c>
      <c r="G295" s="58">
        <f t="shared" si="23"/>
        <v>0</v>
      </c>
      <c r="H295" s="22">
        <f>апр.14!E295</f>
        <v>0</v>
      </c>
      <c r="I295" s="22">
        <f>май.14!E295</f>
        <v>0</v>
      </c>
      <c r="J295" s="22">
        <f>июн.14!E295</f>
        <v>0</v>
      </c>
      <c r="K295" s="56">
        <f t="shared" si="24"/>
        <v>0</v>
      </c>
      <c r="L295" s="48">
        <f>июл.14!E295</f>
        <v>0</v>
      </c>
      <c r="M295" s="48">
        <f>авг.14!E295</f>
        <v>0</v>
      </c>
      <c r="N295" s="48">
        <f>сен.14!E295</f>
        <v>0</v>
      </c>
      <c r="O295" s="83">
        <f t="shared" si="25"/>
        <v>0</v>
      </c>
      <c r="P295" s="48">
        <f>окт.14!E295</f>
        <v>0</v>
      </c>
      <c r="Q295" s="2"/>
      <c r="R295" s="2"/>
    </row>
    <row r="296" spans="1:18" hidden="1" x14ac:dyDescent="0.25">
      <c r="A296" s="8"/>
      <c r="B296" s="2">
        <f t="shared" si="28"/>
        <v>305</v>
      </c>
      <c r="C296" s="2"/>
      <c r="D296" s="2"/>
      <c r="E296" s="25">
        <f t="shared" si="22"/>
        <v>0</v>
      </c>
      <c r="F296" s="22">
        <f>апр.14!F296+май.14!F296+июн.14!F296+июл.14!F296+авг.14!F296+сен.14!F296+окт.14!F296</f>
        <v>0</v>
      </c>
      <c r="G296" s="58">
        <f t="shared" si="23"/>
        <v>0</v>
      </c>
      <c r="H296" s="22">
        <f>апр.14!E296</f>
        <v>0</v>
      </c>
      <c r="I296" s="22">
        <f>май.14!E296</f>
        <v>0</v>
      </c>
      <c r="J296" s="22">
        <f>июн.14!E296</f>
        <v>0</v>
      </c>
      <c r="K296" s="56">
        <f t="shared" si="24"/>
        <v>0</v>
      </c>
      <c r="L296" s="48">
        <f>июл.14!E296</f>
        <v>0</v>
      </c>
      <c r="M296" s="48">
        <f>авг.14!E296</f>
        <v>0</v>
      </c>
      <c r="N296" s="48">
        <f>сен.14!E296</f>
        <v>0</v>
      </c>
      <c r="O296" s="83">
        <f t="shared" si="25"/>
        <v>0</v>
      </c>
      <c r="P296" s="48">
        <f>окт.14!E296</f>
        <v>0</v>
      </c>
      <c r="Q296" s="2"/>
      <c r="R296" s="2"/>
    </row>
    <row r="297" spans="1:18" hidden="1" x14ac:dyDescent="0.25">
      <c r="A297" s="8"/>
      <c r="B297" s="2">
        <f t="shared" si="28"/>
        <v>306</v>
      </c>
      <c r="C297" s="2"/>
      <c r="D297" s="2"/>
      <c r="E297" s="25">
        <f t="shared" si="22"/>
        <v>0</v>
      </c>
      <c r="F297" s="22">
        <f>апр.14!F297+май.14!F297+июн.14!F297+июл.14!F297+авг.14!F297+сен.14!F297+окт.14!F297</f>
        <v>0</v>
      </c>
      <c r="G297" s="58">
        <f t="shared" si="23"/>
        <v>0</v>
      </c>
      <c r="H297" s="22">
        <f>апр.14!E297</f>
        <v>0</v>
      </c>
      <c r="I297" s="22">
        <f>май.14!E297</f>
        <v>0</v>
      </c>
      <c r="J297" s="22">
        <f>июн.14!E297</f>
        <v>0</v>
      </c>
      <c r="K297" s="56">
        <f t="shared" si="24"/>
        <v>0</v>
      </c>
      <c r="L297" s="48">
        <f>июл.14!E297</f>
        <v>0</v>
      </c>
      <c r="M297" s="48">
        <f>авг.14!E297</f>
        <v>0</v>
      </c>
      <c r="N297" s="48">
        <f>сен.14!E297</f>
        <v>0</v>
      </c>
      <c r="O297" s="83">
        <f t="shared" si="25"/>
        <v>0</v>
      </c>
      <c r="P297" s="48">
        <f>окт.14!E297</f>
        <v>0</v>
      </c>
      <c r="Q297" s="2"/>
      <c r="R297" s="2"/>
    </row>
    <row r="298" spans="1:18" hidden="1" x14ac:dyDescent="0.25">
      <c r="A298" s="8"/>
      <c r="B298" s="2">
        <f t="shared" si="28"/>
        <v>307</v>
      </c>
      <c r="C298" s="2"/>
      <c r="D298" s="2"/>
      <c r="E298" s="25">
        <f t="shared" si="22"/>
        <v>0</v>
      </c>
      <c r="F298" s="22">
        <f>апр.14!F298+май.14!F298+июн.14!F298+июл.14!F298+авг.14!F298+сен.14!F298+окт.14!F298</f>
        <v>0</v>
      </c>
      <c r="G298" s="58">
        <f t="shared" si="23"/>
        <v>0</v>
      </c>
      <c r="H298" s="22">
        <f>апр.14!E298</f>
        <v>0</v>
      </c>
      <c r="I298" s="22">
        <f>май.14!E298</f>
        <v>0</v>
      </c>
      <c r="J298" s="22">
        <f>июн.14!E298</f>
        <v>0</v>
      </c>
      <c r="K298" s="56">
        <f t="shared" si="24"/>
        <v>0</v>
      </c>
      <c r="L298" s="48">
        <f>июл.14!E298</f>
        <v>0</v>
      </c>
      <c r="M298" s="48">
        <f>авг.14!E298</f>
        <v>0</v>
      </c>
      <c r="N298" s="48">
        <f>сен.14!E298</f>
        <v>0</v>
      </c>
      <c r="O298" s="83">
        <f t="shared" si="25"/>
        <v>0</v>
      </c>
      <c r="P298" s="48">
        <f>окт.14!E298</f>
        <v>0</v>
      </c>
      <c r="Q298" s="2"/>
      <c r="R298" s="2"/>
    </row>
    <row r="299" spans="1:18" hidden="1" x14ac:dyDescent="0.25">
      <c r="A299" s="8"/>
      <c r="B299" s="2">
        <f t="shared" si="28"/>
        <v>308</v>
      </c>
      <c r="C299" s="2"/>
      <c r="D299" s="2"/>
      <c r="E299" s="25">
        <f t="shared" si="22"/>
        <v>0</v>
      </c>
      <c r="F299" s="22">
        <f>апр.14!F299+май.14!F299+июн.14!F299+июл.14!F299+авг.14!F299+сен.14!F299+окт.14!F299</f>
        <v>0</v>
      </c>
      <c r="G299" s="58">
        <f t="shared" si="23"/>
        <v>0</v>
      </c>
      <c r="H299" s="22">
        <f>апр.14!E299</f>
        <v>0</v>
      </c>
      <c r="I299" s="22">
        <f>май.14!E299</f>
        <v>0</v>
      </c>
      <c r="J299" s="22">
        <f>июн.14!E299</f>
        <v>0</v>
      </c>
      <c r="K299" s="56">
        <f t="shared" si="24"/>
        <v>0</v>
      </c>
      <c r="L299" s="48">
        <f>июл.14!E299</f>
        <v>0</v>
      </c>
      <c r="M299" s="48">
        <f>авг.14!E299</f>
        <v>0</v>
      </c>
      <c r="N299" s="48">
        <f>сен.14!E299</f>
        <v>0</v>
      </c>
      <c r="O299" s="83">
        <f t="shared" si="25"/>
        <v>0</v>
      </c>
      <c r="P299" s="48">
        <f>окт.14!E299</f>
        <v>0</v>
      </c>
      <c r="Q299" s="2"/>
      <c r="R299" s="2"/>
    </row>
    <row r="300" spans="1:18" hidden="1" x14ac:dyDescent="0.25">
      <c r="A300" s="8"/>
      <c r="B300" s="2">
        <f t="shared" si="28"/>
        <v>309</v>
      </c>
      <c r="C300" s="2"/>
      <c r="D300" s="2"/>
      <c r="E300" s="25">
        <f t="shared" si="22"/>
        <v>0</v>
      </c>
      <c r="F300" s="22">
        <f>апр.14!F300+май.14!F300+июн.14!F300+июл.14!F300+авг.14!F300+сен.14!F300+окт.14!F300</f>
        <v>0</v>
      </c>
      <c r="G300" s="58">
        <f t="shared" si="23"/>
        <v>0</v>
      </c>
      <c r="H300" s="22">
        <f>апр.14!E300</f>
        <v>0</v>
      </c>
      <c r="I300" s="22">
        <f>май.14!E300</f>
        <v>0</v>
      </c>
      <c r="J300" s="22">
        <f>июн.14!E300</f>
        <v>0</v>
      </c>
      <c r="K300" s="56">
        <f t="shared" si="24"/>
        <v>0</v>
      </c>
      <c r="L300" s="48">
        <f>июл.14!E300</f>
        <v>0</v>
      </c>
      <c r="M300" s="48">
        <f>авг.14!E300</f>
        <v>0</v>
      </c>
      <c r="N300" s="48">
        <f>сен.14!E300</f>
        <v>0</v>
      </c>
      <c r="O300" s="83">
        <f t="shared" si="25"/>
        <v>0</v>
      </c>
      <c r="P300" s="48">
        <f>окт.14!E300</f>
        <v>0</v>
      </c>
      <c r="Q300" s="2"/>
      <c r="R300" s="2"/>
    </row>
    <row r="301" spans="1:18" hidden="1" x14ac:dyDescent="0.25">
      <c r="A301" s="8"/>
      <c r="B301" s="2">
        <f t="shared" si="28"/>
        <v>310</v>
      </c>
      <c r="C301" s="2"/>
      <c r="D301" s="2"/>
      <c r="E301" s="25">
        <f t="shared" si="22"/>
        <v>0</v>
      </c>
      <c r="F301" s="22">
        <f>апр.14!F301+май.14!F301+июн.14!F301+июл.14!F301+авг.14!F301+сен.14!F301+окт.14!F301</f>
        <v>0</v>
      </c>
      <c r="G301" s="58">
        <f t="shared" si="23"/>
        <v>0</v>
      </c>
      <c r="H301" s="22">
        <f>апр.14!E301</f>
        <v>0</v>
      </c>
      <c r="I301" s="22">
        <f>май.14!E301</f>
        <v>0</v>
      </c>
      <c r="J301" s="22">
        <f>июн.14!E301</f>
        <v>0</v>
      </c>
      <c r="K301" s="56">
        <f t="shared" si="24"/>
        <v>0</v>
      </c>
      <c r="L301" s="48">
        <f>июл.14!E301</f>
        <v>0</v>
      </c>
      <c r="M301" s="48">
        <f>авг.14!E301</f>
        <v>0</v>
      </c>
      <c r="N301" s="48">
        <f>сен.14!E301</f>
        <v>0</v>
      </c>
      <c r="O301" s="83">
        <f t="shared" si="25"/>
        <v>0</v>
      </c>
      <c r="P301" s="48">
        <f>окт.14!E301</f>
        <v>0</v>
      </c>
      <c r="Q301" s="2"/>
      <c r="R301" s="2"/>
    </row>
    <row r="302" spans="1:18" hidden="1" x14ac:dyDescent="0.25">
      <c r="A302" s="8"/>
      <c r="B302" s="2">
        <f t="shared" si="28"/>
        <v>311</v>
      </c>
      <c r="C302" s="2"/>
      <c r="D302" s="2"/>
      <c r="E302" s="25">
        <f t="shared" si="22"/>
        <v>0</v>
      </c>
      <c r="F302" s="22">
        <f>апр.14!F302+май.14!F302+июн.14!F302+июл.14!F302+авг.14!F302+сен.14!F302+окт.14!F302</f>
        <v>0</v>
      </c>
      <c r="G302" s="58">
        <f t="shared" si="23"/>
        <v>0</v>
      </c>
      <c r="H302" s="22">
        <f>апр.14!E302</f>
        <v>0</v>
      </c>
      <c r="I302" s="22">
        <f>май.14!E302</f>
        <v>0</v>
      </c>
      <c r="J302" s="22">
        <f>июн.14!E302</f>
        <v>0</v>
      </c>
      <c r="K302" s="56">
        <f t="shared" si="24"/>
        <v>0</v>
      </c>
      <c r="L302" s="48">
        <f>июл.14!E302</f>
        <v>0</v>
      </c>
      <c r="M302" s="48">
        <f>авг.14!E302</f>
        <v>0</v>
      </c>
      <c r="N302" s="48">
        <f>сен.14!E302</f>
        <v>0</v>
      </c>
      <c r="O302" s="83">
        <f t="shared" si="25"/>
        <v>0</v>
      </c>
      <c r="P302" s="48">
        <f>окт.14!E302</f>
        <v>0</v>
      </c>
      <c r="Q302" s="2"/>
      <c r="R302" s="2"/>
    </row>
    <row r="303" spans="1:18" hidden="1" x14ac:dyDescent="0.25">
      <c r="A303" s="8"/>
      <c r="B303" s="2">
        <f t="shared" si="28"/>
        <v>312</v>
      </c>
      <c r="C303" s="2"/>
      <c r="D303" s="2"/>
      <c r="E303" s="25">
        <f t="shared" si="22"/>
        <v>0</v>
      </c>
      <c r="F303" s="22">
        <f>апр.14!F303+май.14!F303+июн.14!F303+июл.14!F303+авг.14!F303+сен.14!F303+окт.14!F303</f>
        <v>0</v>
      </c>
      <c r="G303" s="58">
        <f t="shared" si="23"/>
        <v>0</v>
      </c>
      <c r="H303" s="22">
        <f>апр.14!E303</f>
        <v>0</v>
      </c>
      <c r="I303" s="22">
        <f>май.14!E303</f>
        <v>0</v>
      </c>
      <c r="J303" s="22">
        <f>июн.14!E303</f>
        <v>0</v>
      </c>
      <c r="K303" s="56">
        <f t="shared" si="24"/>
        <v>0</v>
      </c>
      <c r="L303" s="48">
        <f>июл.14!E303</f>
        <v>0</v>
      </c>
      <c r="M303" s="48">
        <f>авг.14!E303</f>
        <v>0</v>
      </c>
      <c r="N303" s="48">
        <f>сен.14!E303</f>
        <v>0</v>
      </c>
      <c r="O303" s="83">
        <f t="shared" si="25"/>
        <v>0</v>
      </c>
      <c r="P303" s="48">
        <f>окт.14!E303</f>
        <v>0</v>
      </c>
      <c r="Q303" s="2"/>
      <c r="R303" s="2"/>
    </row>
    <row r="304" spans="1:18" hidden="1" x14ac:dyDescent="0.25">
      <c r="A304" s="8"/>
      <c r="B304" s="2">
        <f t="shared" si="28"/>
        <v>313</v>
      </c>
      <c r="C304" s="2"/>
      <c r="D304" s="2"/>
      <c r="E304" s="25">
        <f t="shared" si="22"/>
        <v>0</v>
      </c>
      <c r="F304" s="22">
        <f>апр.14!F304+май.14!F304+июн.14!F304+июл.14!F304+авг.14!F304+сен.14!F304+окт.14!F304</f>
        <v>0</v>
      </c>
      <c r="G304" s="58">
        <f t="shared" si="23"/>
        <v>0</v>
      </c>
      <c r="H304" s="22">
        <f>апр.14!E304</f>
        <v>0</v>
      </c>
      <c r="I304" s="22">
        <f>май.14!E304</f>
        <v>0</v>
      </c>
      <c r="J304" s="22">
        <f>июн.14!E304</f>
        <v>0</v>
      </c>
      <c r="K304" s="56">
        <f t="shared" si="24"/>
        <v>0</v>
      </c>
      <c r="L304" s="48">
        <f>июл.14!E304</f>
        <v>0</v>
      </c>
      <c r="M304" s="48">
        <f>авг.14!E304</f>
        <v>0</v>
      </c>
      <c r="N304" s="48">
        <f>сен.14!E304</f>
        <v>0</v>
      </c>
      <c r="O304" s="83">
        <f t="shared" si="25"/>
        <v>0</v>
      </c>
      <c r="P304" s="48">
        <f>окт.14!E304</f>
        <v>0</v>
      </c>
      <c r="Q304" s="2"/>
      <c r="R304" s="2"/>
    </row>
    <row r="305" spans="1:18" hidden="1" x14ac:dyDescent="0.25">
      <c r="A305" s="8"/>
      <c r="B305" s="2">
        <f t="shared" si="28"/>
        <v>314</v>
      </c>
      <c r="C305" s="2"/>
      <c r="D305" s="2"/>
      <c r="E305" s="25">
        <f t="shared" si="22"/>
        <v>0</v>
      </c>
      <c r="F305" s="22">
        <f>апр.14!F305+май.14!F305+июн.14!F305+июл.14!F305+авг.14!F305+сен.14!F305+окт.14!F305</f>
        <v>0</v>
      </c>
      <c r="G305" s="58">
        <f t="shared" si="23"/>
        <v>0</v>
      </c>
      <c r="H305" s="22">
        <f>апр.14!E305</f>
        <v>0</v>
      </c>
      <c r="I305" s="22">
        <f>май.14!E305</f>
        <v>0</v>
      </c>
      <c r="J305" s="22">
        <f>июн.14!E305</f>
        <v>0</v>
      </c>
      <c r="K305" s="56">
        <f t="shared" si="24"/>
        <v>0</v>
      </c>
      <c r="L305" s="48">
        <f>июл.14!E305</f>
        <v>0</v>
      </c>
      <c r="M305" s="48">
        <f>авг.14!E305</f>
        <v>0</v>
      </c>
      <c r="N305" s="48">
        <f>сен.14!E305</f>
        <v>0</v>
      </c>
      <c r="O305" s="83">
        <f t="shared" si="25"/>
        <v>0</v>
      </c>
      <c r="P305" s="48">
        <f>окт.14!E305</f>
        <v>0</v>
      </c>
      <c r="Q305" s="2"/>
      <c r="R305" s="2"/>
    </row>
    <row r="306" spans="1:18" hidden="1" x14ac:dyDescent="0.25">
      <c r="A306" s="8"/>
      <c r="B306" s="2">
        <f t="shared" si="28"/>
        <v>315</v>
      </c>
      <c r="C306" s="2"/>
      <c r="D306" s="2"/>
      <c r="E306" s="25">
        <f t="shared" si="22"/>
        <v>0</v>
      </c>
      <c r="F306" s="22">
        <f>апр.14!F306+май.14!F306+июн.14!F306+июл.14!F306+авг.14!F306+сен.14!F306+окт.14!F306</f>
        <v>0</v>
      </c>
      <c r="G306" s="58">
        <f t="shared" si="23"/>
        <v>0</v>
      </c>
      <c r="H306" s="22">
        <f>апр.14!E306</f>
        <v>0</v>
      </c>
      <c r="I306" s="22">
        <f>май.14!E306</f>
        <v>0</v>
      </c>
      <c r="J306" s="22">
        <f>июн.14!E306</f>
        <v>0</v>
      </c>
      <c r="K306" s="56">
        <f t="shared" si="24"/>
        <v>0</v>
      </c>
      <c r="L306" s="48">
        <f>июл.14!E306</f>
        <v>0</v>
      </c>
      <c r="M306" s="48">
        <f>авг.14!E306</f>
        <v>0</v>
      </c>
      <c r="N306" s="48">
        <f>сен.14!E306</f>
        <v>0</v>
      </c>
      <c r="O306" s="83">
        <f t="shared" si="25"/>
        <v>0</v>
      </c>
      <c r="P306" s="48">
        <f>окт.14!E306</f>
        <v>0</v>
      </c>
      <c r="Q306" s="2"/>
      <c r="R306" s="2"/>
    </row>
    <row r="307" spans="1:18" hidden="1" x14ac:dyDescent="0.25">
      <c r="A307" s="8"/>
      <c r="B307" s="2">
        <f t="shared" si="28"/>
        <v>316</v>
      </c>
      <c r="C307" s="2"/>
      <c r="D307" s="2"/>
      <c r="E307" s="25">
        <f t="shared" si="22"/>
        <v>0</v>
      </c>
      <c r="F307" s="22">
        <f>апр.14!F307+май.14!F307+июн.14!F307+июл.14!F307+авг.14!F307+сен.14!F307+окт.14!F307</f>
        <v>0</v>
      </c>
      <c r="G307" s="58">
        <f t="shared" si="23"/>
        <v>0</v>
      </c>
      <c r="H307" s="22">
        <f>апр.14!E307</f>
        <v>0</v>
      </c>
      <c r="I307" s="22">
        <f>май.14!E307</f>
        <v>0</v>
      </c>
      <c r="J307" s="22">
        <f>июн.14!E307</f>
        <v>0</v>
      </c>
      <c r="K307" s="56">
        <f t="shared" si="24"/>
        <v>0</v>
      </c>
      <c r="L307" s="48">
        <f>июл.14!E307</f>
        <v>0</v>
      </c>
      <c r="M307" s="48">
        <f>авг.14!E307</f>
        <v>0</v>
      </c>
      <c r="N307" s="48">
        <f>сен.14!E307</f>
        <v>0</v>
      </c>
      <c r="O307" s="83">
        <f t="shared" si="25"/>
        <v>0</v>
      </c>
      <c r="P307" s="48">
        <f>окт.14!E307</f>
        <v>0</v>
      </c>
      <c r="Q307" s="2"/>
      <c r="R307" s="2"/>
    </row>
    <row r="308" spans="1:18" hidden="1" x14ac:dyDescent="0.25">
      <c r="A308" s="8"/>
      <c r="B308" s="2">
        <f t="shared" si="28"/>
        <v>317</v>
      </c>
      <c r="C308" s="2"/>
      <c r="D308" s="2"/>
      <c r="E308" s="25">
        <f t="shared" si="22"/>
        <v>0</v>
      </c>
      <c r="F308" s="22">
        <f>апр.14!F308+май.14!F308+июн.14!F308+июл.14!F308+авг.14!F308+сен.14!F308+окт.14!F308</f>
        <v>0</v>
      </c>
      <c r="G308" s="58">
        <f t="shared" si="23"/>
        <v>0</v>
      </c>
      <c r="H308" s="22">
        <f>апр.14!E308</f>
        <v>0</v>
      </c>
      <c r="I308" s="22">
        <f>май.14!E308</f>
        <v>0</v>
      </c>
      <c r="J308" s="22">
        <f>июн.14!E308</f>
        <v>0</v>
      </c>
      <c r="K308" s="56">
        <f t="shared" si="24"/>
        <v>0</v>
      </c>
      <c r="L308" s="48">
        <f>июл.14!E308</f>
        <v>0</v>
      </c>
      <c r="M308" s="48">
        <f>авг.14!E308</f>
        <v>0</v>
      </c>
      <c r="N308" s="48">
        <f>сен.14!E308</f>
        <v>0</v>
      </c>
      <c r="O308" s="83">
        <f t="shared" si="25"/>
        <v>0</v>
      </c>
      <c r="P308" s="48">
        <f>окт.14!E308</f>
        <v>0</v>
      </c>
      <c r="Q308" s="2"/>
      <c r="R308" s="2"/>
    </row>
    <row r="309" spans="1:18" hidden="1" x14ac:dyDescent="0.25">
      <c r="A309" s="8"/>
      <c r="B309" s="2">
        <f t="shared" si="28"/>
        <v>318</v>
      </c>
      <c r="C309" s="2"/>
      <c r="D309" s="2"/>
      <c r="E309" s="25">
        <f t="shared" si="22"/>
        <v>0</v>
      </c>
      <c r="F309" s="22">
        <f>апр.14!F309+май.14!F309+июн.14!F309+июл.14!F309+авг.14!F309+сен.14!F309+окт.14!F309</f>
        <v>0</v>
      </c>
      <c r="G309" s="58">
        <f t="shared" si="23"/>
        <v>0</v>
      </c>
      <c r="H309" s="22">
        <f>апр.14!E309</f>
        <v>0</v>
      </c>
      <c r="I309" s="22">
        <f>май.14!E309</f>
        <v>0</v>
      </c>
      <c r="J309" s="22">
        <f>июн.14!E309</f>
        <v>0</v>
      </c>
      <c r="K309" s="56">
        <f t="shared" si="24"/>
        <v>0</v>
      </c>
      <c r="L309" s="48">
        <f>июл.14!E309</f>
        <v>0</v>
      </c>
      <c r="M309" s="48">
        <f>авг.14!E309</f>
        <v>0</v>
      </c>
      <c r="N309" s="48">
        <f>сен.14!E309</f>
        <v>0</v>
      </c>
      <c r="O309" s="83">
        <f t="shared" si="25"/>
        <v>0</v>
      </c>
      <c r="P309" s="48">
        <f>окт.14!E309</f>
        <v>0</v>
      </c>
      <c r="Q309" s="2"/>
      <c r="R309" s="2"/>
    </row>
    <row r="310" spans="1:18" hidden="1" x14ac:dyDescent="0.25">
      <c r="A310" s="8"/>
      <c r="B310" s="2">
        <f t="shared" si="28"/>
        <v>319</v>
      </c>
      <c r="C310" s="2"/>
      <c r="D310" s="2"/>
      <c r="E310" s="25">
        <f t="shared" si="22"/>
        <v>0</v>
      </c>
      <c r="F310" s="22">
        <f>апр.14!F310+май.14!F310+июн.14!F310+июл.14!F310+авг.14!F310+сен.14!F310+окт.14!F310</f>
        <v>0</v>
      </c>
      <c r="G310" s="58">
        <f t="shared" si="23"/>
        <v>0</v>
      </c>
      <c r="H310" s="22">
        <f>апр.14!E310</f>
        <v>0</v>
      </c>
      <c r="I310" s="22">
        <f>май.14!E310</f>
        <v>0</v>
      </c>
      <c r="J310" s="22">
        <f>июн.14!E310</f>
        <v>0</v>
      </c>
      <c r="K310" s="56">
        <f t="shared" si="24"/>
        <v>0</v>
      </c>
      <c r="L310" s="48">
        <f>июл.14!E310</f>
        <v>0</v>
      </c>
      <c r="M310" s="48">
        <f>авг.14!E310</f>
        <v>0</v>
      </c>
      <c r="N310" s="48">
        <f>сен.14!E310</f>
        <v>0</v>
      </c>
      <c r="O310" s="83">
        <f t="shared" si="25"/>
        <v>0</v>
      </c>
      <c r="P310" s="48">
        <f>окт.14!E310</f>
        <v>0</v>
      </c>
      <c r="Q310" s="2"/>
      <c r="R310" s="2"/>
    </row>
    <row r="311" spans="1:18" hidden="1" x14ac:dyDescent="0.25">
      <c r="A311" s="8"/>
      <c r="B311" s="2">
        <f t="shared" si="28"/>
        <v>320</v>
      </c>
      <c r="C311" s="2"/>
      <c r="D311" s="2"/>
      <c r="E311" s="25">
        <f t="shared" si="22"/>
        <v>0</v>
      </c>
      <c r="F311" s="22">
        <f>апр.14!F311+май.14!F311+июн.14!F311+июл.14!F311+авг.14!F311+сен.14!F311+окт.14!F311</f>
        <v>0</v>
      </c>
      <c r="G311" s="58">
        <f t="shared" si="23"/>
        <v>0</v>
      </c>
      <c r="H311" s="22">
        <f>апр.14!E311</f>
        <v>0</v>
      </c>
      <c r="I311" s="22">
        <f>май.14!E311</f>
        <v>0</v>
      </c>
      <c r="J311" s="22">
        <f>июн.14!E311</f>
        <v>0</v>
      </c>
      <c r="K311" s="56">
        <f t="shared" si="24"/>
        <v>0</v>
      </c>
      <c r="L311" s="48">
        <f>июл.14!E311</f>
        <v>0</v>
      </c>
      <c r="M311" s="48">
        <f>авг.14!E311</f>
        <v>0</v>
      </c>
      <c r="N311" s="48">
        <f>сен.14!E311</f>
        <v>0</v>
      </c>
      <c r="O311" s="83">
        <f t="shared" si="25"/>
        <v>0</v>
      </c>
      <c r="P311" s="48">
        <f>окт.14!E311</f>
        <v>0</v>
      </c>
      <c r="Q311" s="2"/>
      <c r="R311" s="2"/>
    </row>
    <row r="312" spans="1:18" hidden="1" x14ac:dyDescent="0.25">
      <c r="A312" s="8"/>
      <c r="B312" s="2">
        <f t="shared" si="28"/>
        <v>321</v>
      </c>
      <c r="C312" s="2"/>
      <c r="D312" s="2"/>
      <c r="E312" s="25">
        <f t="shared" si="22"/>
        <v>0</v>
      </c>
      <c r="F312" s="22">
        <f>апр.14!F312+май.14!F312+июн.14!F312+июл.14!F312+авг.14!F312+сен.14!F312+окт.14!F312</f>
        <v>0</v>
      </c>
      <c r="G312" s="58">
        <f t="shared" si="23"/>
        <v>0</v>
      </c>
      <c r="H312" s="22">
        <f>апр.14!E312</f>
        <v>0</v>
      </c>
      <c r="I312" s="22">
        <f>май.14!E312</f>
        <v>0</v>
      </c>
      <c r="J312" s="22">
        <f>июн.14!E312</f>
        <v>0</v>
      </c>
      <c r="K312" s="56">
        <f t="shared" si="24"/>
        <v>0</v>
      </c>
      <c r="L312" s="48">
        <f>июл.14!E312</f>
        <v>0</v>
      </c>
      <c r="M312" s="48">
        <f>авг.14!E312</f>
        <v>0</v>
      </c>
      <c r="N312" s="48">
        <f>сен.14!E312</f>
        <v>0</v>
      </c>
      <c r="O312" s="83">
        <f t="shared" si="25"/>
        <v>0</v>
      </c>
      <c r="P312" s="48">
        <f>окт.14!E312</f>
        <v>0</v>
      </c>
      <c r="Q312" s="2"/>
      <c r="R312" s="2"/>
    </row>
    <row r="313" spans="1:18" hidden="1" x14ac:dyDescent="0.25">
      <c r="A313" s="8"/>
      <c r="B313" s="2">
        <f t="shared" si="28"/>
        <v>322</v>
      </c>
      <c r="C313" s="2"/>
      <c r="D313" s="2"/>
      <c r="E313" s="25">
        <f t="shared" si="22"/>
        <v>0</v>
      </c>
      <c r="F313" s="22">
        <f>апр.14!F313+май.14!F313+июн.14!F313+июл.14!F313+авг.14!F313+сен.14!F313+окт.14!F313</f>
        <v>0</v>
      </c>
      <c r="G313" s="58">
        <f t="shared" si="23"/>
        <v>0</v>
      </c>
      <c r="H313" s="22">
        <f>апр.14!E313</f>
        <v>0</v>
      </c>
      <c r="I313" s="22">
        <f>май.14!E313</f>
        <v>0</v>
      </c>
      <c r="J313" s="22">
        <f>июн.14!E313</f>
        <v>0</v>
      </c>
      <c r="K313" s="56">
        <f t="shared" si="24"/>
        <v>0</v>
      </c>
      <c r="L313" s="48">
        <f>июл.14!E313</f>
        <v>0</v>
      </c>
      <c r="M313" s="48">
        <f>авг.14!E313</f>
        <v>0</v>
      </c>
      <c r="N313" s="48">
        <f>сен.14!E313</f>
        <v>0</v>
      </c>
      <c r="O313" s="83">
        <f t="shared" si="25"/>
        <v>0</v>
      </c>
      <c r="P313" s="48">
        <f>окт.14!E313</f>
        <v>0</v>
      </c>
      <c r="Q313" s="2"/>
      <c r="R313" s="2"/>
    </row>
    <row r="314" spans="1:18" hidden="1" x14ac:dyDescent="0.25">
      <c r="A314" s="8"/>
      <c r="B314" s="2">
        <f t="shared" si="28"/>
        <v>323</v>
      </c>
      <c r="C314" s="2"/>
      <c r="D314" s="2"/>
      <c r="E314" s="25">
        <f t="shared" si="22"/>
        <v>0</v>
      </c>
      <c r="F314" s="22">
        <f>апр.14!F314+май.14!F314+июн.14!F314+июл.14!F314+авг.14!F314+сен.14!F314+окт.14!F314</f>
        <v>0</v>
      </c>
      <c r="G314" s="58">
        <f t="shared" si="23"/>
        <v>0</v>
      </c>
      <c r="H314" s="22">
        <f>апр.14!E314</f>
        <v>0</v>
      </c>
      <c r="I314" s="22">
        <f>май.14!E314</f>
        <v>0</v>
      </c>
      <c r="J314" s="22">
        <f>июн.14!E314</f>
        <v>0</v>
      </c>
      <c r="K314" s="56">
        <f t="shared" si="24"/>
        <v>0</v>
      </c>
      <c r="L314" s="48">
        <f>июл.14!E314</f>
        <v>0</v>
      </c>
      <c r="M314" s="48">
        <f>авг.14!E314</f>
        <v>0</v>
      </c>
      <c r="N314" s="48">
        <f>сен.14!E314</f>
        <v>0</v>
      </c>
      <c r="O314" s="83">
        <f t="shared" si="25"/>
        <v>0</v>
      </c>
      <c r="P314" s="48">
        <f>окт.14!E314</f>
        <v>0</v>
      </c>
      <c r="Q314" s="2"/>
      <c r="R314" s="2"/>
    </row>
    <row r="315" spans="1:18" hidden="1" x14ac:dyDescent="0.25">
      <c r="A315" s="8"/>
      <c r="B315" s="2">
        <f t="shared" si="28"/>
        <v>324</v>
      </c>
      <c r="C315" s="2"/>
      <c r="D315" s="2"/>
      <c r="E315" s="25">
        <f t="shared" si="22"/>
        <v>0</v>
      </c>
      <c r="F315" s="22">
        <f>апр.14!F315+май.14!F315+июн.14!F315+июл.14!F315+авг.14!F315+сен.14!F315+окт.14!F315</f>
        <v>0</v>
      </c>
      <c r="G315" s="58">
        <f t="shared" si="23"/>
        <v>0</v>
      </c>
      <c r="H315" s="22">
        <f>апр.14!E315</f>
        <v>0</v>
      </c>
      <c r="I315" s="22">
        <f>май.14!E315</f>
        <v>0</v>
      </c>
      <c r="J315" s="22">
        <f>июн.14!E315</f>
        <v>0</v>
      </c>
      <c r="K315" s="56">
        <f t="shared" si="24"/>
        <v>0</v>
      </c>
      <c r="L315" s="48">
        <f>июл.14!E315</f>
        <v>0</v>
      </c>
      <c r="M315" s="48">
        <f>авг.14!E315</f>
        <v>0</v>
      </c>
      <c r="N315" s="48">
        <f>сен.14!E315</f>
        <v>0</v>
      </c>
      <c r="O315" s="83">
        <f t="shared" si="25"/>
        <v>0</v>
      </c>
      <c r="P315" s="48">
        <f>окт.14!E315</f>
        <v>0</v>
      </c>
      <c r="Q315" s="2"/>
      <c r="R315" s="2"/>
    </row>
    <row r="316" spans="1:18" hidden="1" x14ac:dyDescent="0.25">
      <c r="A316" s="8"/>
      <c r="B316" s="2">
        <f t="shared" si="28"/>
        <v>325</v>
      </c>
      <c r="C316" s="2"/>
      <c r="D316" s="2"/>
      <c r="E316" s="25">
        <f t="shared" si="22"/>
        <v>0</v>
      </c>
      <c r="F316" s="22">
        <f>апр.14!F316+май.14!F316+июн.14!F316+июл.14!F316+авг.14!F316+сен.14!F316+окт.14!F316</f>
        <v>0</v>
      </c>
      <c r="G316" s="58">
        <f t="shared" si="23"/>
        <v>0</v>
      </c>
      <c r="H316" s="22">
        <f>апр.14!E316</f>
        <v>0</v>
      </c>
      <c r="I316" s="22">
        <f>май.14!E316</f>
        <v>0</v>
      </c>
      <c r="J316" s="22">
        <f>июн.14!E316</f>
        <v>0</v>
      </c>
      <c r="K316" s="56">
        <f t="shared" si="24"/>
        <v>0</v>
      </c>
      <c r="L316" s="48">
        <f>июл.14!E316</f>
        <v>0</v>
      </c>
      <c r="M316" s="48">
        <f>авг.14!E316</f>
        <v>0</v>
      </c>
      <c r="N316" s="48">
        <f>сен.14!E316</f>
        <v>0</v>
      </c>
      <c r="O316" s="83">
        <f t="shared" si="25"/>
        <v>0</v>
      </c>
      <c r="P316" s="48">
        <f>окт.14!E316</f>
        <v>0</v>
      </c>
      <c r="Q316" s="2"/>
      <c r="R316" s="2"/>
    </row>
    <row r="317" spans="1:18" hidden="1" x14ac:dyDescent="0.25">
      <c r="A317" s="8"/>
      <c r="B317" s="2">
        <f t="shared" si="28"/>
        <v>326</v>
      </c>
      <c r="C317" s="2"/>
      <c r="D317" s="2"/>
      <c r="E317" s="25">
        <f t="shared" si="22"/>
        <v>0</v>
      </c>
      <c r="F317" s="22">
        <f>апр.14!F317+май.14!F317+июн.14!F317+июл.14!F317+авг.14!F317+сен.14!F317+окт.14!F317</f>
        <v>0</v>
      </c>
      <c r="G317" s="58">
        <f t="shared" si="23"/>
        <v>0</v>
      </c>
      <c r="H317" s="22">
        <f>апр.14!E317</f>
        <v>0</v>
      </c>
      <c r="I317" s="22">
        <f>май.14!E317</f>
        <v>0</v>
      </c>
      <c r="J317" s="22">
        <f>июн.14!E317</f>
        <v>0</v>
      </c>
      <c r="K317" s="56">
        <f t="shared" si="24"/>
        <v>0</v>
      </c>
      <c r="L317" s="48">
        <f>июл.14!E317</f>
        <v>0</v>
      </c>
      <c r="M317" s="48">
        <f>авг.14!E317</f>
        <v>0</v>
      </c>
      <c r="N317" s="48">
        <f>сен.14!E317</f>
        <v>0</v>
      </c>
      <c r="O317" s="83">
        <f t="shared" si="25"/>
        <v>0</v>
      </c>
      <c r="P317" s="48">
        <f>окт.14!E317</f>
        <v>0</v>
      </c>
      <c r="Q317" s="2"/>
      <c r="R317" s="2"/>
    </row>
    <row r="318" spans="1:18" hidden="1" x14ac:dyDescent="0.25">
      <c r="A318" s="8"/>
      <c r="B318" s="2">
        <f t="shared" si="28"/>
        <v>327</v>
      </c>
      <c r="C318" s="2"/>
      <c r="D318" s="2"/>
      <c r="E318" s="25">
        <f t="shared" si="22"/>
        <v>0</v>
      </c>
      <c r="F318" s="22">
        <f>апр.14!F318+май.14!F318+июн.14!F318+июл.14!F318+авг.14!F318+сен.14!F318+окт.14!F318</f>
        <v>0</v>
      </c>
      <c r="G318" s="58">
        <f t="shared" si="23"/>
        <v>0</v>
      </c>
      <c r="H318" s="22">
        <f>апр.14!E318</f>
        <v>0</v>
      </c>
      <c r="I318" s="22">
        <f>май.14!E318</f>
        <v>0</v>
      </c>
      <c r="J318" s="22">
        <f>июн.14!E318</f>
        <v>0</v>
      </c>
      <c r="K318" s="56">
        <f t="shared" si="24"/>
        <v>0</v>
      </c>
      <c r="L318" s="48">
        <f>июл.14!E318</f>
        <v>0</v>
      </c>
      <c r="M318" s="48">
        <f>авг.14!E318</f>
        <v>0</v>
      </c>
      <c r="N318" s="48">
        <f>сен.14!E318</f>
        <v>0</v>
      </c>
      <c r="O318" s="83">
        <f t="shared" si="25"/>
        <v>0</v>
      </c>
      <c r="P318" s="48">
        <f>окт.14!E318</f>
        <v>0</v>
      </c>
      <c r="Q318" s="2"/>
      <c r="R318" s="2"/>
    </row>
    <row r="319" spans="1:18" hidden="1" x14ac:dyDescent="0.25">
      <c r="A319" s="8"/>
      <c r="B319" s="2">
        <f t="shared" si="28"/>
        <v>328</v>
      </c>
      <c r="C319" s="2"/>
      <c r="D319" s="2"/>
      <c r="E319" s="25">
        <f t="shared" si="22"/>
        <v>0</v>
      </c>
      <c r="F319" s="22">
        <f>апр.14!F319+май.14!F319+июн.14!F319+июл.14!F319+авг.14!F319+сен.14!F319+окт.14!F319</f>
        <v>0</v>
      </c>
      <c r="G319" s="58">
        <f t="shared" si="23"/>
        <v>0</v>
      </c>
      <c r="H319" s="22">
        <f>апр.14!E319</f>
        <v>0</v>
      </c>
      <c r="I319" s="22">
        <f>май.14!E319</f>
        <v>0</v>
      </c>
      <c r="J319" s="22">
        <f>июн.14!E319</f>
        <v>0</v>
      </c>
      <c r="K319" s="56">
        <f t="shared" si="24"/>
        <v>0</v>
      </c>
      <c r="L319" s="48">
        <f>июл.14!E319</f>
        <v>0</v>
      </c>
      <c r="M319" s="48">
        <f>авг.14!E319</f>
        <v>0</v>
      </c>
      <c r="N319" s="48">
        <f>сен.14!E319</f>
        <v>0</v>
      </c>
      <c r="O319" s="83">
        <f t="shared" si="25"/>
        <v>0</v>
      </c>
      <c r="P319" s="48">
        <f>окт.14!E319</f>
        <v>0</v>
      </c>
      <c r="Q319" s="2"/>
      <c r="R319" s="2"/>
    </row>
    <row r="320" spans="1:18" hidden="1" x14ac:dyDescent="0.25">
      <c r="A320" s="8"/>
      <c r="B320" s="2">
        <f t="shared" si="28"/>
        <v>329</v>
      </c>
      <c r="C320" s="2"/>
      <c r="D320" s="2"/>
      <c r="E320" s="25">
        <f t="shared" si="22"/>
        <v>0</v>
      </c>
      <c r="F320" s="22">
        <f>апр.14!F320+май.14!F320+июн.14!F320+июл.14!F320+авг.14!F320+сен.14!F320+окт.14!F320</f>
        <v>0</v>
      </c>
      <c r="G320" s="58">
        <f t="shared" si="23"/>
        <v>0</v>
      </c>
      <c r="H320" s="22">
        <f>апр.14!E320</f>
        <v>0</v>
      </c>
      <c r="I320" s="22">
        <f>май.14!E320</f>
        <v>0</v>
      </c>
      <c r="J320" s="22">
        <f>июн.14!E320</f>
        <v>0</v>
      </c>
      <c r="K320" s="56">
        <f t="shared" si="24"/>
        <v>0</v>
      </c>
      <c r="L320" s="48">
        <f>июл.14!E320</f>
        <v>0</v>
      </c>
      <c r="M320" s="48">
        <f>авг.14!E320</f>
        <v>0</v>
      </c>
      <c r="N320" s="48">
        <f>сен.14!E320</f>
        <v>0</v>
      </c>
      <c r="O320" s="83">
        <f t="shared" si="25"/>
        <v>0</v>
      </c>
      <c r="P320" s="48">
        <f>окт.14!E320</f>
        <v>0</v>
      </c>
      <c r="Q320" s="2"/>
      <c r="R320" s="2"/>
    </row>
    <row r="321" spans="1:18" hidden="1" x14ac:dyDescent="0.25">
      <c r="A321" s="8"/>
      <c r="B321" s="2">
        <f t="shared" si="28"/>
        <v>330</v>
      </c>
      <c r="C321" s="2"/>
      <c r="D321" s="2"/>
      <c r="E321" s="25">
        <f t="shared" si="22"/>
        <v>0</v>
      </c>
      <c r="F321" s="22">
        <f>апр.14!F321+май.14!F321+июн.14!F321+июл.14!F321+авг.14!F321+сен.14!F321+окт.14!F321</f>
        <v>0</v>
      </c>
      <c r="G321" s="58">
        <f t="shared" si="23"/>
        <v>0</v>
      </c>
      <c r="H321" s="22">
        <f>апр.14!E321</f>
        <v>0</v>
      </c>
      <c r="I321" s="22">
        <f>май.14!E321</f>
        <v>0</v>
      </c>
      <c r="J321" s="22">
        <f>июн.14!E321</f>
        <v>0</v>
      </c>
      <c r="K321" s="56">
        <f t="shared" si="24"/>
        <v>0</v>
      </c>
      <c r="L321" s="48">
        <f>июл.14!E321</f>
        <v>0</v>
      </c>
      <c r="M321" s="48">
        <f>авг.14!E321</f>
        <v>0</v>
      </c>
      <c r="N321" s="48">
        <f>сен.14!E321</f>
        <v>0</v>
      </c>
      <c r="O321" s="83">
        <f t="shared" si="25"/>
        <v>0</v>
      </c>
      <c r="P321" s="48">
        <f>окт.14!E321</f>
        <v>0</v>
      </c>
      <c r="Q321" s="2"/>
      <c r="R321" s="2"/>
    </row>
    <row r="322" spans="1:18" hidden="1" x14ac:dyDescent="0.25">
      <c r="A322" s="8"/>
      <c r="B322" s="2">
        <f t="shared" si="28"/>
        <v>331</v>
      </c>
      <c r="C322" s="2"/>
      <c r="D322" s="2"/>
      <c r="E322" s="25">
        <f t="shared" si="22"/>
        <v>0</v>
      </c>
      <c r="F322" s="22">
        <f>апр.14!F322+май.14!F322+июн.14!F322+июл.14!F322+авг.14!F322+сен.14!F322+окт.14!F322</f>
        <v>0</v>
      </c>
      <c r="G322" s="58">
        <f t="shared" si="23"/>
        <v>0</v>
      </c>
      <c r="H322" s="22">
        <f>апр.14!E322</f>
        <v>0</v>
      </c>
      <c r="I322" s="22">
        <f>май.14!E322</f>
        <v>0</v>
      </c>
      <c r="J322" s="22">
        <f>июн.14!E322</f>
        <v>0</v>
      </c>
      <c r="K322" s="56">
        <f t="shared" si="24"/>
        <v>0</v>
      </c>
      <c r="L322" s="48">
        <f>июл.14!E322</f>
        <v>0</v>
      </c>
      <c r="M322" s="48">
        <f>авг.14!E322</f>
        <v>0</v>
      </c>
      <c r="N322" s="48">
        <f>сен.14!E322</f>
        <v>0</v>
      </c>
      <c r="O322" s="83">
        <f t="shared" si="25"/>
        <v>0</v>
      </c>
      <c r="P322" s="48">
        <f>окт.14!E322</f>
        <v>0</v>
      </c>
      <c r="Q322" s="2"/>
      <c r="R322" s="2"/>
    </row>
    <row r="323" spans="1:18" hidden="1" x14ac:dyDescent="0.25">
      <c r="A323" s="8"/>
      <c r="B323" s="2">
        <f t="shared" si="28"/>
        <v>332</v>
      </c>
      <c r="C323" s="2"/>
      <c r="D323" s="2"/>
      <c r="E323" s="25">
        <f t="shared" si="22"/>
        <v>0</v>
      </c>
      <c r="F323" s="22">
        <f>апр.14!F323+май.14!F323+июн.14!F323+июл.14!F323+авг.14!F323+сен.14!F323+окт.14!F323</f>
        <v>0</v>
      </c>
      <c r="G323" s="58">
        <f t="shared" si="23"/>
        <v>0</v>
      </c>
      <c r="H323" s="22">
        <f>апр.14!E323</f>
        <v>0</v>
      </c>
      <c r="I323" s="22">
        <f>май.14!E323</f>
        <v>0</v>
      </c>
      <c r="J323" s="22">
        <f>июн.14!E323</f>
        <v>0</v>
      </c>
      <c r="K323" s="56">
        <f t="shared" si="24"/>
        <v>0</v>
      </c>
      <c r="L323" s="48">
        <f>июл.14!E323</f>
        <v>0</v>
      </c>
      <c r="M323" s="48">
        <f>авг.14!E323</f>
        <v>0</v>
      </c>
      <c r="N323" s="48">
        <f>сен.14!E323</f>
        <v>0</v>
      </c>
      <c r="O323" s="83">
        <f t="shared" si="25"/>
        <v>0</v>
      </c>
      <c r="P323" s="48">
        <f>окт.14!E323</f>
        <v>0</v>
      </c>
      <c r="Q323" s="2"/>
      <c r="R323" s="2"/>
    </row>
    <row r="324" spans="1:18" hidden="1" x14ac:dyDescent="0.25">
      <c r="A324" s="8"/>
      <c r="B324" s="2">
        <f t="shared" si="28"/>
        <v>333</v>
      </c>
      <c r="C324" s="2"/>
      <c r="D324" s="2"/>
      <c r="E324" s="25">
        <f t="shared" si="22"/>
        <v>0</v>
      </c>
      <c r="F324" s="22">
        <f>апр.14!F324+май.14!F324+июн.14!F324+июл.14!F324+авг.14!F324+сен.14!F324+окт.14!F324</f>
        <v>0</v>
      </c>
      <c r="G324" s="58">
        <f t="shared" si="23"/>
        <v>0</v>
      </c>
      <c r="H324" s="22">
        <f>апр.14!E324</f>
        <v>0</v>
      </c>
      <c r="I324" s="22">
        <f>май.14!E324</f>
        <v>0</v>
      </c>
      <c r="J324" s="22">
        <f>июн.14!E324</f>
        <v>0</v>
      </c>
      <c r="K324" s="56">
        <f t="shared" si="24"/>
        <v>0</v>
      </c>
      <c r="L324" s="48">
        <f>июл.14!E324</f>
        <v>0</v>
      </c>
      <c r="M324" s="48">
        <f>авг.14!E324</f>
        <v>0</v>
      </c>
      <c r="N324" s="48">
        <f>сен.14!E324</f>
        <v>0</v>
      </c>
      <c r="O324" s="83">
        <f t="shared" si="25"/>
        <v>0</v>
      </c>
      <c r="P324" s="48">
        <f>окт.14!E324</f>
        <v>0</v>
      </c>
      <c r="Q324" s="2"/>
      <c r="R324" s="2"/>
    </row>
    <row r="325" spans="1:18" hidden="1" x14ac:dyDescent="0.25">
      <c r="A325" s="8"/>
      <c r="B325" s="2">
        <f t="shared" si="28"/>
        <v>334</v>
      </c>
      <c r="C325" s="2"/>
      <c r="D325" s="2"/>
      <c r="E325" s="25">
        <f t="shared" si="22"/>
        <v>0</v>
      </c>
      <c r="F325" s="22">
        <f>апр.14!F325+май.14!F325+июн.14!F325+июл.14!F325+авг.14!F325+сен.14!F325+окт.14!F325</f>
        <v>0</v>
      </c>
      <c r="G325" s="58">
        <f t="shared" si="23"/>
        <v>0</v>
      </c>
      <c r="H325" s="22">
        <f>апр.14!E325</f>
        <v>0</v>
      </c>
      <c r="I325" s="22">
        <f>май.14!E325</f>
        <v>0</v>
      </c>
      <c r="J325" s="22">
        <f>июн.14!E325</f>
        <v>0</v>
      </c>
      <c r="K325" s="56">
        <f t="shared" si="24"/>
        <v>0</v>
      </c>
      <c r="L325" s="48">
        <f>июл.14!E325</f>
        <v>0</v>
      </c>
      <c r="M325" s="48">
        <f>авг.14!E325</f>
        <v>0</v>
      </c>
      <c r="N325" s="48">
        <f>сен.14!E325</f>
        <v>0</v>
      </c>
      <c r="O325" s="83">
        <f t="shared" si="25"/>
        <v>0</v>
      </c>
      <c r="P325" s="48">
        <f>окт.14!E325</f>
        <v>0</v>
      </c>
      <c r="Q325" s="2"/>
      <c r="R325" s="2"/>
    </row>
    <row r="326" spans="1:18" hidden="1" x14ac:dyDescent="0.25">
      <c r="A326" s="8"/>
      <c r="B326" s="2">
        <f t="shared" si="28"/>
        <v>335</v>
      </c>
      <c r="C326" s="2"/>
      <c r="D326" s="2"/>
      <c r="E326" s="25">
        <f t="shared" si="22"/>
        <v>0</v>
      </c>
      <c r="F326" s="22">
        <f>апр.14!F326+май.14!F326+июн.14!F326+июл.14!F326+авг.14!F326+сен.14!F326+окт.14!F326</f>
        <v>0</v>
      </c>
      <c r="G326" s="58">
        <f t="shared" si="23"/>
        <v>0</v>
      </c>
      <c r="H326" s="22">
        <f>апр.14!E326</f>
        <v>0</v>
      </c>
      <c r="I326" s="22">
        <f>май.14!E326</f>
        <v>0</v>
      </c>
      <c r="J326" s="22">
        <f>июн.14!E326</f>
        <v>0</v>
      </c>
      <c r="K326" s="56">
        <f t="shared" si="24"/>
        <v>0</v>
      </c>
      <c r="L326" s="48">
        <f>июл.14!E326</f>
        <v>0</v>
      </c>
      <c r="M326" s="48">
        <f>авг.14!E326</f>
        <v>0</v>
      </c>
      <c r="N326" s="48">
        <f>сен.14!E326</f>
        <v>0</v>
      </c>
      <c r="O326" s="83">
        <f t="shared" si="25"/>
        <v>0</v>
      </c>
      <c r="P326" s="48">
        <f>окт.14!E326</f>
        <v>0</v>
      </c>
      <c r="Q326" s="2"/>
      <c r="R326" s="2"/>
    </row>
    <row r="327" spans="1:18" hidden="1" x14ac:dyDescent="0.25">
      <c r="A327" s="8"/>
      <c r="B327" s="2">
        <f t="shared" si="28"/>
        <v>336</v>
      </c>
      <c r="C327" s="2"/>
      <c r="D327" s="2"/>
      <c r="E327" s="25">
        <f t="shared" ref="E327:E342" si="29">F327-G327-K327-O327</f>
        <v>0</v>
      </c>
      <c r="F327" s="22">
        <f>апр.14!F327+май.14!F327+июн.14!F327+июл.14!F327+авг.14!F327+сен.14!F327+окт.14!F327</f>
        <v>0</v>
      </c>
      <c r="G327" s="58">
        <f t="shared" ref="G327:G342" si="30">H327+I327+J327</f>
        <v>0</v>
      </c>
      <c r="H327" s="22">
        <f>апр.14!E327</f>
        <v>0</v>
      </c>
      <c r="I327" s="22">
        <f>май.14!E327</f>
        <v>0</v>
      </c>
      <c r="J327" s="22">
        <f>июн.14!E327</f>
        <v>0</v>
      </c>
      <c r="K327" s="56">
        <f t="shared" ref="K327:K342" si="31">SUM(L327:N327)</f>
        <v>0</v>
      </c>
      <c r="L327" s="48">
        <f>июл.14!E327</f>
        <v>0</v>
      </c>
      <c r="M327" s="48">
        <f>авг.14!E327</f>
        <v>0</v>
      </c>
      <c r="N327" s="48">
        <f>сен.14!E327</f>
        <v>0</v>
      </c>
      <c r="O327" s="83">
        <f t="shared" ref="O327:O342" si="32">P327+Q327+R327</f>
        <v>0</v>
      </c>
      <c r="P327" s="48">
        <f>окт.14!E327</f>
        <v>0</v>
      </c>
      <c r="Q327" s="2"/>
      <c r="R327" s="2"/>
    </row>
    <row r="328" spans="1:18" x14ac:dyDescent="0.25">
      <c r="A328" s="8"/>
      <c r="B328" s="2">
        <f t="shared" si="28"/>
        <v>337</v>
      </c>
      <c r="C328" s="2" t="s">
        <v>159</v>
      </c>
      <c r="D328" s="2"/>
      <c r="E328" s="25">
        <f t="shared" si="29"/>
        <v>-2401.71</v>
      </c>
      <c r="F328" s="22">
        <f>апр.14!F328+май.14!F328+июн.14!F328+июл.14!F328+авг.14!F328+сен.14!F328+окт.14!F328</f>
        <v>0</v>
      </c>
      <c r="G328" s="58">
        <f t="shared" si="30"/>
        <v>0</v>
      </c>
      <c r="H328" s="22">
        <f>апр.14!E328</f>
        <v>0</v>
      </c>
      <c r="I328" s="22">
        <f>май.14!E328</f>
        <v>0</v>
      </c>
      <c r="J328" s="22">
        <f>июн.14!E328</f>
        <v>0</v>
      </c>
      <c r="K328" s="56">
        <f t="shared" si="31"/>
        <v>1601.14</v>
      </c>
      <c r="L328" s="48">
        <f>июл.14!E328</f>
        <v>0</v>
      </c>
      <c r="M328" s="48">
        <f>авг.14!E328</f>
        <v>800.57</v>
      </c>
      <c r="N328" s="48">
        <f>сен.14!E328</f>
        <v>800.57</v>
      </c>
      <c r="O328" s="83">
        <f t="shared" si="32"/>
        <v>800.57</v>
      </c>
      <c r="P328" s="48">
        <f>окт.14!E328</f>
        <v>800.57</v>
      </c>
      <c r="Q328" s="2"/>
      <c r="R328" s="2"/>
    </row>
    <row r="329" spans="1:18" hidden="1" x14ac:dyDescent="0.25">
      <c r="A329" s="8"/>
      <c r="B329" s="2">
        <f t="shared" si="28"/>
        <v>338</v>
      </c>
      <c r="C329" s="2"/>
      <c r="D329" s="2"/>
      <c r="E329" s="25">
        <f t="shared" si="29"/>
        <v>0</v>
      </c>
      <c r="F329" s="22">
        <f>апр.14!F329+май.14!F329+июн.14!F329+июл.14!F329+авг.14!F329+сен.14!F329+окт.14!F329</f>
        <v>0</v>
      </c>
      <c r="G329" s="58">
        <f t="shared" si="30"/>
        <v>0</v>
      </c>
      <c r="H329" s="22">
        <f>апр.14!E329</f>
        <v>0</v>
      </c>
      <c r="I329" s="22">
        <f>май.14!E329</f>
        <v>0</v>
      </c>
      <c r="J329" s="22">
        <f>июн.14!E329</f>
        <v>0</v>
      </c>
      <c r="K329" s="56">
        <f t="shared" si="31"/>
        <v>0</v>
      </c>
      <c r="L329" s="48">
        <f>июл.14!E329</f>
        <v>0</v>
      </c>
      <c r="M329" s="48">
        <f>авг.14!E329</f>
        <v>0</v>
      </c>
      <c r="N329" s="48">
        <f>сен.14!E329</f>
        <v>0</v>
      </c>
      <c r="O329" s="83">
        <f t="shared" si="32"/>
        <v>0</v>
      </c>
      <c r="P329" s="48">
        <f>окт.14!E329</f>
        <v>0</v>
      </c>
      <c r="Q329" s="2"/>
      <c r="R329" s="2"/>
    </row>
    <row r="330" spans="1:18" hidden="1" x14ac:dyDescent="0.25">
      <c r="A330" s="8"/>
      <c r="B330" s="2">
        <f t="shared" si="28"/>
        <v>339</v>
      </c>
      <c r="C330" s="2"/>
      <c r="D330" s="2"/>
      <c r="E330" s="25">
        <f t="shared" si="29"/>
        <v>0</v>
      </c>
      <c r="F330" s="22">
        <f>апр.14!F330+май.14!F330+июн.14!F330+июл.14!F330+авг.14!F330+сен.14!F330+окт.14!F330</f>
        <v>0</v>
      </c>
      <c r="G330" s="58">
        <f t="shared" si="30"/>
        <v>0</v>
      </c>
      <c r="H330" s="22">
        <f>апр.14!E330</f>
        <v>0</v>
      </c>
      <c r="I330" s="22">
        <f>май.14!E330</f>
        <v>0</v>
      </c>
      <c r="J330" s="22">
        <f>июн.14!E330</f>
        <v>0</v>
      </c>
      <c r="K330" s="56">
        <f t="shared" si="31"/>
        <v>0</v>
      </c>
      <c r="L330" s="48">
        <f>июл.14!E330</f>
        <v>0</v>
      </c>
      <c r="M330" s="48">
        <f>авг.14!E330</f>
        <v>0</v>
      </c>
      <c r="N330" s="48">
        <f>сен.14!E330</f>
        <v>0</v>
      </c>
      <c r="O330" s="83">
        <f t="shared" si="32"/>
        <v>0</v>
      </c>
      <c r="P330" s="48">
        <f>окт.14!E330</f>
        <v>0</v>
      </c>
      <c r="Q330" s="2"/>
      <c r="R330" s="2"/>
    </row>
    <row r="331" spans="1:18" hidden="1" x14ac:dyDescent="0.25">
      <c r="A331" s="8"/>
      <c r="B331" s="2">
        <f t="shared" si="28"/>
        <v>340</v>
      </c>
      <c r="C331" s="2"/>
      <c r="D331" s="2"/>
      <c r="E331" s="25">
        <f t="shared" si="29"/>
        <v>0</v>
      </c>
      <c r="F331" s="22">
        <f>апр.14!F331+май.14!F331+июн.14!F331+июл.14!F331+авг.14!F331+сен.14!F331+окт.14!F331</f>
        <v>0</v>
      </c>
      <c r="G331" s="58">
        <f t="shared" si="30"/>
        <v>0</v>
      </c>
      <c r="H331" s="22">
        <f>апр.14!E331</f>
        <v>0</v>
      </c>
      <c r="I331" s="22">
        <f>май.14!E331</f>
        <v>0</v>
      </c>
      <c r="J331" s="22">
        <f>июн.14!E331</f>
        <v>0</v>
      </c>
      <c r="K331" s="56">
        <f t="shared" si="31"/>
        <v>0</v>
      </c>
      <c r="L331" s="48">
        <f>июл.14!E331</f>
        <v>0</v>
      </c>
      <c r="M331" s="48">
        <f>авг.14!E331</f>
        <v>0</v>
      </c>
      <c r="N331" s="48">
        <f>сен.14!E331</f>
        <v>0</v>
      </c>
      <c r="O331" s="83">
        <f t="shared" si="32"/>
        <v>0</v>
      </c>
      <c r="P331" s="48">
        <f>окт.14!E331</f>
        <v>0</v>
      </c>
      <c r="Q331" s="2"/>
      <c r="R331" s="2"/>
    </row>
    <row r="332" spans="1:18" hidden="1" x14ac:dyDescent="0.25">
      <c r="A332" s="8"/>
      <c r="B332" s="2">
        <f t="shared" si="28"/>
        <v>341</v>
      </c>
      <c r="C332" s="2" t="s">
        <v>130</v>
      </c>
      <c r="D332" s="2"/>
      <c r="E332" s="25">
        <f t="shared" si="29"/>
        <v>1601.1399999999999</v>
      </c>
      <c r="F332" s="22">
        <f>апр.14!F332+май.14!F332+июн.14!F332+июл.14!F332+авг.14!F332+сен.14!F332+окт.14!F332</f>
        <v>4803.42</v>
      </c>
      <c r="G332" s="58">
        <f t="shared" si="30"/>
        <v>0</v>
      </c>
      <c r="H332" s="22">
        <f>апр.14!E332</f>
        <v>0</v>
      </c>
      <c r="I332" s="22">
        <f>май.14!E332</f>
        <v>0</v>
      </c>
      <c r="J332" s="22">
        <f>июн.14!E332</f>
        <v>0</v>
      </c>
      <c r="K332" s="56">
        <f t="shared" si="31"/>
        <v>2401.71</v>
      </c>
      <c r="L332" s="48">
        <f>июл.14!E332</f>
        <v>800.57</v>
      </c>
      <c r="M332" s="48">
        <f>авг.14!E332</f>
        <v>800.57</v>
      </c>
      <c r="N332" s="48">
        <f>сен.14!E332</f>
        <v>800.57</v>
      </c>
      <c r="O332" s="83">
        <f t="shared" si="32"/>
        <v>800.57</v>
      </c>
      <c r="P332" s="48">
        <f>окт.14!E332</f>
        <v>800.57</v>
      </c>
      <c r="Q332" s="2"/>
      <c r="R332" s="2"/>
    </row>
    <row r="333" spans="1:18" x14ac:dyDescent="0.25">
      <c r="A333" s="8"/>
      <c r="B333" s="2">
        <f t="shared" si="28"/>
        <v>342</v>
      </c>
      <c r="C333" s="2" t="s">
        <v>123</v>
      </c>
      <c r="D333" s="2"/>
      <c r="E333" s="25">
        <f t="shared" si="29"/>
        <v>-3202.28</v>
      </c>
      <c r="F333" s="22">
        <f>апр.14!F333+май.14!F333+июн.14!F333+июл.14!F333+авг.14!F333+сен.14!F333+окт.14!F333</f>
        <v>0</v>
      </c>
      <c r="G333" s="58">
        <f t="shared" si="30"/>
        <v>0</v>
      </c>
      <c r="H333" s="22">
        <f>апр.14!E333</f>
        <v>0</v>
      </c>
      <c r="I333" s="22">
        <f>май.14!E333</f>
        <v>0</v>
      </c>
      <c r="J333" s="22">
        <f>июн.14!E333</f>
        <v>0</v>
      </c>
      <c r="K333" s="56">
        <f t="shared" si="31"/>
        <v>2401.71</v>
      </c>
      <c r="L333" s="48">
        <f>июл.14!E333</f>
        <v>800.57</v>
      </c>
      <c r="M333" s="48">
        <f>авг.14!E333</f>
        <v>800.57</v>
      </c>
      <c r="N333" s="48">
        <f>сен.14!E333</f>
        <v>800.57</v>
      </c>
      <c r="O333" s="83">
        <f t="shared" si="32"/>
        <v>800.57</v>
      </c>
      <c r="P333" s="48">
        <f>окт.14!E333</f>
        <v>800.57</v>
      </c>
      <c r="Q333" s="2"/>
      <c r="R333" s="2"/>
    </row>
    <row r="334" spans="1:18" x14ac:dyDescent="0.25">
      <c r="A334" s="8"/>
      <c r="B334" s="2">
        <f t="shared" si="28"/>
        <v>343</v>
      </c>
      <c r="C334" s="2" t="s">
        <v>127</v>
      </c>
      <c r="D334" s="2"/>
      <c r="E334" s="25">
        <f t="shared" si="29"/>
        <v>-800.57</v>
      </c>
      <c r="F334" s="22">
        <f>апр.14!F334+май.14!F334+июн.14!F334+июл.14!F334+авг.14!F334+сен.14!F334+окт.14!F334</f>
        <v>2401.71</v>
      </c>
      <c r="G334" s="58">
        <f t="shared" si="30"/>
        <v>0</v>
      </c>
      <c r="H334" s="22">
        <f>апр.14!E334</f>
        <v>0</v>
      </c>
      <c r="I334" s="22">
        <f>май.14!E334</f>
        <v>0</v>
      </c>
      <c r="J334" s="22">
        <f>июн.14!E334</f>
        <v>0</v>
      </c>
      <c r="K334" s="56">
        <f t="shared" si="31"/>
        <v>2401.71</v>
      </c>
      <c r="L334" s="48">
        <f>июл.14!E334</f>
        <v>800.57</v>
      </c>
      <c r="M334" s="48">
        <f>авг.14!E334</f>
        <v>800.57</v>
      </c>
      <c r="N334" s="48">
        <f>сен.14!E334</f>
        <v>800.57</v>
      </c>
      <c r="O334" s="83">
        <f t="shared" si="32"/>
        <v>800.57</v>
      </c>
      <c r="P334" s="48">
        <f>окт.14!E334</f>
        <v>800.57</v>
      </c>
      <c r="Q334" s="2"/>
      <c r="R334" s="2"/>
    </row>
    <row r="335" spans="1:18" x14ac:dyDescent="0.25">
      <c r="A335" s="8"/>
      <c r="B335" s="2">
        <f t="shared" si="28"/>
        <v>344</v>
      </c>
      <c r="C335" s="2" t="s">
        <v>128</v>
      </c>
      <c r="D335" s="2"/>
      <c r="E335" s="25">
        <f t="shared" si="29"/>
        <v>-800.57</v>
      </c>
      <c r="F335" s="22">
        <f>апр.14!F335+май.14!F335+июн.14!F335+июл.14!F335+авг.14!F335+сен.14!F335+окт.14!F335</f>
        <v>2401.71</v>
      </c>
      <c r="G335" s="58">
        <f t="shared" si="30"/>
        <v>0</v>
      </c>
      <c r="H335" s="22">
        <f>апр.14!E335</f>
        <v>0</v>
      </c>
      <c r="I335" s="22">
        <f>май.14!E335</f>
        <v>0</v>
      </c>
      <c r="J335" s="22">
        <f>июн.14!E335</f>
        <v>0</v>
      </c>
      <c r="K335" s="56">
        <f t="shared" si="31"/>
        <v>2401.71</v>
      </c>
      <c r="L335" s="48">
        <f>июл.14!E335</f>
        <v>800.57</v>
      </c>
      <c r="M335" s="48">
        <f>авг.14!E335</f>
        <v>800.57</v>
      </c>
      <c r="N335" s="48">
        <f>сен.14!E335</f>
        <v>800.57</v>
      </c>
      <c r="O335" s="83">
        <f t="shared" si="32"/>
        <v>800.57</v>
      </c>
      <c r="P335" s="48">
        <f>окт.14!E335</f>
        <v>800.57</v>
      </c>
      <c r="Q335" s="2"/>
      <c r="R335" s="2"/>
    </row>
    <row r="336" spans="1:18" hidden="1" x14ac:dyDescent="0.25">
      <c r="A336" s="8"/>
      <c r="B336" s="2">
        <f t="shared" si="28"/>
        <v>345</v>
      </c>
      <c r="C336" s="2" t="s">
        <v>119</v>
      </c>
      <c r="D336" s="2"/>
      <c r="E336" s="25">
        <f t="shared" si="29"/>
        <v>2401.7100000000005</v>
      </c>
      <c r="F336" s="22">
        <f>апр.14!F336+май.14!F336+июн.14!F336+июл.14!F336+авг.14!F336+сен.14!F336+окт.14!F336</f>
        <v>6404.56</v>
      </c>
      <c r="G336" s="58">
        <f t="shared" si="30"/>
        <v>800.57</v>
      </c>
      <c r="H336" s="22">
        <f>апр.14!E336</f>
        <v>0</v>
      </c>
      <c r="I336" s="22">
        <f>май.14!E336</f>
        <v>0</v>
      </c>
      <c r="J336" s="22">
        <f>июн.14!E336</f>
        <v>800.57</v>
      </c>
      <c r="K336" s="56">
        <f t="shared" si="31"/>
        <v>2401.71</v>
      </c>
      <c r="L336" s="48">
        <f>июл.14!E336</f>
        <v>800.57</v>
      </c>
      <c r="M336" s="48">
        <f>авг.14!E336</f>
        <v>800.57</v>
      </c>
      <c r="N336" s="48">
        <f>сен.14!E336</f>
        <v>800.57</v>
      </c>
      <c r="O336" s="83">
        <f t="shared" si="32"/>
        <v>800.57</v>
      </c>
      <c r="P336" s="48">
        <f>окт.14!E336</f>
        <v>800.57</v>
      </c>
      <c r="Q336" s="2"/>
      <c r="R336" s="2"/>
    </row>
    <row r="337" spans="1:18" x14ac:dyDescent="0.25">
      <c r="A337" s="8"/>
      <c r="B337" s="2">
        <f t="shared" si="28"/>
        <v>346</v>
      </c>
      <c r="C337" s="2" t="s">
        <v>136</v>
      </c>
      <c r="D337" s="2"/>
      <c r="E337" s="25">
        <f t="shared" si="29"/>
        <v>-1601.14</v>
      </c>
      <c r="F337" s="22">
        <f>апр.14!F337+май.14!F337+июн.14!F337+июл.14!F337+авг.14!F337+сен.14!F337+окт.14!F337</f>
        <v>800.57</v>
      </c>
      <c r="G337" s="58">
        <f t="shared" si="30"/>
        <v>0</v>
      </c>
      <c r="H337" s="22">
        <f>апр.14!E337</f>
        <v>0</v>
      </c>
      <c r="I337" s="22">
        <f>май.14!E337</f>
        <v>0</v>
      </c>
      <c r="J337" s="22">
        <f>июн.14!E337</f>
        <v>0</v>
      </c>
      <c r="K337" s="56">
        <f t="shared" si="31"/>
        <v>1601.14</v>
      </c>
      <c r="L337" s="48">
        <f>июл.14!E337</f>
        <v>0</v>
      </c>
      <c r="M337" s="48">
        <f>авг.14!E337</f>
        <v>800.57</v>
      </c>
      <c r="N337" s="48">
        <f>сен.14!E337</f>
        <v>800.57</v>
      </c>
      <c r="O337" s="83">
        <f t="shared" si="32"/>
        <v>800.57</v>
      </c>
      <c r="P337" s="48">
        <f>окт.14!E337</f>
        <v>800.57</v>
      </c>
      <c r="Q337" s="2"/>
      <c r="R337" s="2"/>
    </row>
    <row r="338" spans="1:18" x14ac:dyDescent="0.25">
      <c r="A338" s="8"/>
      <c r="B338" s="2">
        <f t="shared" si="28"/>
        <v>347</v>
      </c>
      <c r="C338" s="2" t="s">
        <v>122</v>
      </c>
      <c r="D338" s="2"/>
      <c r="E338" s="25">
        <f t="shared" si="29"/>
        <v>-4002.8500000000004</v>
      </c>
      <c r="F338" s="22">
        <f>апр.14!F338+май.14!F338+июн.14!F338+июл.14!F338+авг.14!F338+сен.14!F338+окт.14!F338</f>
        <v>0</v>
      </c>
      <c r="G338" s="58">
        <f t="shared" si="30"/>
        <v>800.57</v>
      </c>
      <c r="H338" s="22">
        <f>апр.14!E338</f>
        <v>0</v>
      </c>
      <c r="I338" s="22">
        <f>май.14!E338</f>
        <v>0</v>
      </c>
      <c r="J338" s="22">
        <f>июн.14!E338</f>
        <v>800.57</v>
      </c>
      <c r="K338" s="56">
        <f t="shared" si="31"/>
        <v>2401.71</v>
      </c>
      <c r="L338" s="48">
        <f>июл.14!E338</f>
        <v>800.57</v>
      </c>
      <c r="M338" s="48">
        <f>авг.14!E338</f>
        <v>800.57</v>
      </c>
      <c r="N338" s="48">
        <f>сен.14!E338</f>
        <v>800.57</v>
      </c>
      <c r="O338" s="83">
        <f t="shared" si="32"/>
        <v>800.57</v>
      </c>
      <c r="P338" s="48">
        <f>окт.14!E338</f>
        <v>800.57</v>
      </c>
      <c r="Q338" s="2"/>
      <c r="R338" s="2"/>
    </row>
    <row r="339" spans="1:18" x14ac:dyDescent="0.25">
      <c r="A339" s="8"/>
      <c r="B339" s="2">
        <f t="shared" si="28"/>
        <v>348</v>
      </c>
      <c r="C339" s="2" t="s">
        <v>129</v>
      </c>
      <c r="D339" s="2"/>
      <c r="E339" s="25">
        <f t="shared" si="29"/>
        <v>-3202.28</v>
      </c>
      <c r="F339" s="22">
        <f>апр.14!F339+май.14!F339+июн.14!F339+июл.14!F339+авг.14!F339+сен.14!F339+окт.14!F339</f>
        <v>0</v>
      </c>
      <c r="G339" s="58">
        <f t="shared" si="30"/>
        <v>0</v>
      </c>
      <c r="H339" s="22">
        <f>апр.14!E339</f>
        <v>0</v>
      </c>
      <c r="I339" s="22">
        <f>май.14!E339</f>
        <v>0</v>
      </c>
      <c r="J339" s="22">
        <f>июн.14!E339</f>
        <v>0</v>
      </c>
      <c r="K339" s="56">
        <f t="shared" si="31"/>
        <v>2401.71</v>
      </c>
      <c r="L339" s="48">
        <f>июл.14!E339</f>
        <v>800.57</v>
      </c>
      <c r="M339" s="48">
        <f>авг.14!E339</f>
        <v>800.57</v>
      </c>
      <c r="N339" s="48">
        <f>сен.14!E339</f>
        <v>800.57</v>
      </c>
      <c r="O339" s="83">
        <f t="shared" si="32"/>
        <v>800.57</v>
      </c>
      <c r="P339" s="48">
        <f>окт.14!E339</f>
        <v>800.57</v>
      </c>
      <c r="Q339" s="2"/>
      <c r="R339" s="2"/>
    </row>
    <row r="340" spans="1:18" x14ac:dyDescent="0.25">
      <c r="A340" s="8"/>
      <c r="B340" s="2">
        <f t="shared" si="28"/>
        <v>349</v>
      </c>
      <c r="C340" s="2" t="s">
        <v>131</v>
      </c>
      <c r="D340" s="2"/>
      <c r="E340" s="25">
        <f t="shared" si="29"/>
        <v>-800.57</v>
      </c>
      <c r="F340" s="22">
        <f>апр.14!F340+май.14!F340+июн.14!F340+июл.14!F340+авг.14!F340+сен.14!F340+окт.14!F340</f>
        <v>2401.71</v>
      </c>
      <c r="G340" s="58">
        <f t="shared" si="30"/>
        <v>0</v>
      </c>
      <c r="H340" s="22">
        <f>апр.14!E340</f>
        <v>0</v>
      </c>
      <c r="I340" s="22">
        <f>май.14!E340</f>
        <v>0</v>
      </c>
      <c r="J340" s="22">
        <f>июн.14!E340</f>
        <v>0</v>
      </c>
      <c r="K340" s="56">
        <f t="shared" si="31"/>
        <v>2401.71</v>
      </c>
      <c r="L340" s="48">
        <f>июл.14!E340</f>
        <v>800.57</v>
      </c>
      <c r="M340" s="48">
        <f>авг.14!E340</f>
        <v>800.57</v>
      </c>
      <c r="N340" s="48">
        <f>сен.14!E340</f>
        <v>800.57</v>
      </c>
      <c r="O340" s="83">
        <f t="shared" si="32"/>
        <v>800.57</v>
      </c>
      <c r="P340" s="48">
        <f>окт.14!E340</f>
        <v>800.57</v>
      </c>
      <c r="Q340" s="2"/>
      <c r="R340" s="2"/>
    </row>
    <row r="341" spans="1:18" x14ac:dyDescent="0.25">
      <c r="A341" s="8"/>
      <c r="B341" s="2">
        <v>350</v>
      </c>
      <c r="C341" s="2" t="s">
        <v>124</v>
      </c>
      <c r="D341" s="2"/>
      <c r="E341" s="25">
        <f t="shared" si="29"/>
        <v>-800.57</v>
      </c>
      <c r="F341" s="22">
        <f>авг.14!F341+сен.14!F341+окт.14!F341</f>
        <v>2401.71</v>
      </c>
      <c r="G341" s="58">
        <f t="shared" si="30"/>
        <v>0</v>
      </c>
      <c r="H341" s="22">
        <f>апр.14!E341</f>
        <v>0</v>
      </c>
      <c r="I341" s="22">
        <f>май.14!E341</f>
        <v>0</v>
      </c>
      <c r="J341" s="22">
        <f>июн.14!E341</f>
        <v>0</v>
      </c>
      <c r="K341" s="56">
        <f t="shared" si="31"/>
        <v>2401.71</v>
      </c>
      <c r="L341" s="48">
        <f>июл.14!E341</f>
        <v>800.57</v>
      </c>
      <c r="M341" s="48">
        <f>авг.14!E341</f>
        <v>800.57</v>
      </c>
      <c r="N341" s="48">
        <f>сен.14!E341</f>
        <v>800.57</v>
      </c>
      <c r="O341" s="83">
        <f t="shared" si="32"/>
        <v>800.57</v>
      </c>
      <c r="P341" s="48">
        <f>окт.14!E341</f>
        <v>800.57</v>
      </c>
      <c r="Q341" s="2"/>
      <c r="R341" s="2"/>
    </row>
    <row r="342" spans="1:18" hidden="1" x14ac:dyDescent="0.25">
      <c r="A342" s="8"/>
      <c r="B342" s="2">
        <v>351</v>
      </c>
      <c r="C342" s="2"/>
      <c r="D342" s="2"/>
      <c r="E342" s="25">
        <f t="shared" si="29"/>
        <v>0</v>
      </c>
      <c r="F342" s="22">
        <f>апр.14!F342+май.14!F342+июн.14!F342+июл.14!F342+авг.14!F342+сен.14!F342+окт.14!F342</f>
        <v>0</v>
      </c>
      <c r="G342" s="58">
        <f t="shared" si="30"/>
        <v>0</v>
      </c>
      <c r="H342" s="22">
        <f>апр.14!E342</f>
        <v>0</v>
      </c>
      <c r="I342" s="22">
        <f>май.14!E342</f>
        <v>0</v>
      </c>
      <c r="J342" s="22">
        <f>июн.14!E342</f>
        <v>0</v>
      </c>
      <c r="K342" s="56">
        <f t="shared" si="31"/>
        <v>0</v>
      </c>
      <c r="L342" s="48">
        <f>июл.14!E342</f>
        <v>0</v>
      </c>
      <c r="M342" s="48">
        <f>авг.14!E342</f>
        <v>0</v>
      </c>
      <c r="N342" s="48">
        <f>сен.14!E342</f>
        <v>0</v>
      </c>
      <c r="O342" s="83">
        <f t="shared" si="32"/>
        <v>0</v>
      </c>
      <c r="P342" s="48">
        <f>окт.14!E342</f>
        <v>0</v>
      </c>
      <c r="Q342" s="2"/>
      <c r="R342" s="2"/>
    </row>
    <row r="343" spans="1:18" hidden="1" x14ac:dyDescent="0.25">
      <c r="C343" s="12"/>
      <c r="G343" s="17"/>
    </row>
    <row r="344" spans="1:18" x14ac:dyDescent="0.25">
      <c r="C344" s="12"/>
    </row>
  </sheetData>
  <autoFilter ref="A5:R343">
    <filterColumn colId="4">
      <filters>
        <filter val="-1 600,96"/>
        <filter val="-1 601,14"/>
        <filter val="-1 633,42"/>
        <filter val="-10 407,41"/>
        <filter val="-11 207,98"/>
        <filter val="-2 400,85"/>
        <filter val="-2 400,99"/>
        <filter val="-2 401,71"/>
        <filter val="-3 002,85"/>
        <filter val="-3 007,41"/>
        <filter val="-3 202,28"/>
        <filter val="-4 002,85"/>
        <filter val="-4 803,42"/>
        <filter val="-5 603,99"/>
        <filter val="-6 404,56"/>
        <filter val="-603,99"/>
        <filter val="-7 205,13"/>
        <filter val="-8 005,70"/>
        <filter val="-800,57"/>
        <filter val="-803,42"/>
        <filter val="-9 606,84"/>
      </filters>
    </filterColumn>
  </autoFilter>
  <mergeCells count="3">
    <mergeCell ref="C3:E4"/>
    <mergeCell ref="A1:M2"/>
    <mergeCell ref="G3:M4"/>
  </mergeCells>
  <conditionalFormatting sqref="E6:E342">
    <cfRule type="cellIs" priority="8" operator="lessThan">
      <formula>0</formula>
    </cfRule>
  </conditionalFormatting>
  <conditionalFormatting sqref="E6:E342">
    <cfRule type="cellIs" dxfId="1" priority="7" operator="lessThan">
      <formula>0</formula>
    </cfRule>
  </conditionalFormatting>
  <pageMargins left="0.25" right="0.25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2"/>
  <sheetViews>
    <sheetView topLeftCell="A334" workbookViewId="0">
      <selection activeCell="F86" sqref="F8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6" width="11.5703125" style="50" bestFit="1" customWidth="1"/>
    <col min="7" max="7" width="12" customWidth="1"/>
    <col min="8" max="8" width="9.85546875" customWidth="1"/>
    <col min="9" max="9" width="12" bestFit="1" customWidth="1"/>
  </cols>
  <sheetData>
    <row r="3" spans="1:9" x14ac:dyDescent="0.25">
      <c r="A3" s="13" t="s">
        <v>7</v>
      </c>
      <c r="B3" s="2" t="s">
        <v>9</v>
      </c>
      <c r="C3" s="79">
        <v>41730</v>
      </c>
      <c r="D3" s="80"/>
      <c r="E3" s="80"/>
      <c r="F3" s="80"/>
      <c r="G3" s="80"/>
      <c r="H3" s="80"/>
      <c r="I3" s="80"/>
    </row>
    <row r="4" spans="1:9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49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2">
        <v>0</v>
      </c>
      <c r="G6" s="2"/>
      <c r="H6" s="2"/>
      <c r="I6" s="48">
        <f>F6-E6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2">
        <v>0</v>
      </c>
      <c r="G7" s="2"/>
      <c r="H7" s="2"/>
      <c r="I7" s="48">
        <f t="shared" ref="I7:I71" si="0">F7-E7</f>
        <v>-1601.14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2">
        <v>0</v>
      </c>
      <c r="G8" s="2"/>
      <c r="H8" s="2"/>
      <c r="I8" s="48">
        <f t="shared" si="0"/>
        <v>-800.57</v>
      </c>
    </row>
    <row r="9" spans="1:9" x14ac:dyDescent="0.25">
      <c r="A9" s="5"/>
      <c r="B9" s="2">
        <v>5</v>
      </c>
      <c r="C9" s="4"/>
      <c r="D9" s="2"/>
      <c r="E9" s="47">
        <v>0</v>
      </c>
      <c r="F9" s="22">
        <v>0</v>
      </c>
      <c r="G9" s="2"/>
      <c r="H9" s="2"/>
      <c r="I9" s="48">
        <f t="shared" si="0"/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2">
        <v>0</v>
      </c>
      <c r="G10" s="2"/>
      <c r="H10" s="2"/>
      <c r="I10" s="48">
        <f t="shared" si="0"/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2">
        <v>0</v>
      </c>
      <c r="G11" s="2"/>
      <c r="H11" s="2"/>
      <c r="I11" s="48">
        <f t="shared" si="0"/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2">
        <v>0</v>
      </c>
      <c r="G12" s="2"/>
      <c r="H12" s="20"/>
      <c r="I12" s="48">
        <f t="shared" si="0"/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2">
        <v>0</v>
      </c>
      <c r="G13" s="2"/>
      <c r="H13" s="20"/>
      <c r="I13" s="48">
        <f t="shared" si="0"/>
        <v>-1601.14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2">
        <v>0</v>
      </c>
      <c r="G14" s="2"/>
      <c r="H14" s="2"/>
      <c r="I14" s="48">
        <f t="shared" si="0"/>
        <v>-800.57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2">
        <v>0</v>
      </c>
      <c r="G15" s="2"/>
      <c r="H15" s="2"/>
      <c r="I15" s="48">
        <f t="shared" si="0"/>
        <v>-800.57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47">
        <v>800.57</v>
      </c>
      <c r="G16" s="2">
        <v>570561</v>
      </c>
      <c r="H16" s="20"/>
      <c r="I16" s="48">
        <f t="shared" si="0"/>
        <v>0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2">
        <v>0</v>
      </c>
      <c r="G17" s="2"/>
      <c r="H17" s="2"/>
      <c r="I17" s="48">
        <f t="shared" si="0"/>
        <v>-1601.14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2">
        <v>0</v>
      </c>
      <c r="G18" s="2"/>
      <c r="H18" s="20"/>
      <c r="I18" s="48">
        <f t="shared" si="0"/>
        <v>-1601.14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2">
        <v>0</v>
      </c>
      <c r="G19" s="21"/>
      <c r="H19" s="20"/>
      <c r="I19" s="48">
        <f t="shared" si="0"/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2">
        <v>0</v>
      </c>
      <c r="G20" s="2"/>
      <c r="H20" s="2"/>
      <c r="I20" s="48">
        <f t="shared" si="0"/>
        <v>-800.57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2">
        <v>800.57</v>
      </c>
      <c r="G21" s="2">
        <v>182</v>
      </c>
      <c r="H21" s="20">
        <v>41745</v>
      </c>
      <c r="I21" s="48">
        <f t="shared" si="0"/>
        <v>0</v>
      </c>
    </row>
    <row r="22" spans="1:9" x14ac:dyDescent="0.25">
      <c r="A22" s="6"/>
      <c r="B22" s="2" t="s">
        <v>152</v>
      </c>
      <c r="C22" s="2" t="s">
        <v>151</v>
      </c>
      <c r="D22" s="2"/>
      <c r="E22" s="47">
        <f>800.57*2</f>
        <v>1601.14</v>
      </c>
      <c r="F22" s="22">
        <v>0</v>
      </c>
      <c r="G22" s="2"/>
      <c r="H22" s="2"/>
      <c r="I22" s="48">
        <f t="shared" si="0"/>
        <v>-1601.14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2">
        <v>0</v>
      </c>
      <c r="G23" s="2"/>
      <c r="H23" s="2"/>
      <c r="I23" s="48">
        <f t="shared" si="0"/>
        <v>-1601.14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2">
        <v>0</v>
      </c>
      <c r="G24" s="2"/>
      <c r="H24" s="2"/>
      <c r="I24" s="48">
        <f t="shared" si="0"/>
        <v>-800.57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2">
        <v>800.57</v>
      </c>
      <c r="G25" s="2">
        <v>240</v>
      </c>
      <c r="H25" s="20">
        <v>41758</v>
      </c>
      <c r="I25" s="48">
        <f t="shared" si="0"/>
        <v>0</v>
      </c>
    </row>
    <row r="26" spans="1:9" x14ac:dyDescent="0.25">
      <c r="A26" s="6"/>
      <c r="B26" s="2">
        <v>27</v>
      </c>
      <c r="C26" s="2"/>
      <c r="D26" s="2"/>
      <c r="E26" s="47">
        <v>0</v>
      </c>
      <c r="F26" s="22">
        <v>0</v>
      </c>
      <c r="G26" s="2"/>
      <c r="H26" s="20"/>
      <c r="I26" s="48">
        <f t="shared" si="0"/>
        <v>0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2">
        <v>0</v>
      </c>
      <c r="G27" s="2"/>
      <c r="H27" s="2"/>
      <c r="I27" s="48">
        <f t="shared" si="0"/>
        <v>-800.57</v>
      </c>
    </row>
    <row r="28" spans="1:9" x14ac:dyDescent="0.25">
      <c r="A28" s="6"/>
      <c r="B28" s="2">
        <v>29</v>
      </c>
      <c r="C28" s="2"/>
      <c r="D28" s="2"/>
      <c r="E28" s="47">
        <v>0</v>
      </c>
      <c r="F28" s="22">
        <v>0</v>
      </c>
      <c r="G28" s="2"/>
      <c r="H28" s="2"/>
      <c r="I28" s="48">
        <f t="shared" si="0"/>
        <v>0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22">
        <f>800.57*3</f>
        <v>2401.71</v>
      </c>
      <c r="F29" s="22">
        <v>0</v>
      </c>
      <c r="G29" s="21"/>
      <c r="H29" s="20"/>
      <c r="I29" s="48">
        <f t="shared" si="0"/>
        <v>-2401.71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2">
        <v>0</v>
      </c>
      <c r="G30" s="2"/>
      <c r="H30" s="2"/>
      <c r="I30" s="48">
        <f t="shared" si="0"/>
        <v>-800.57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2">
        <v>0</v>
      </c>
      <c r="G31" s="2"/>
      <c r="H31" s="2"/>
      <c r="I31" s="48">
        <f t="shared" si="0"/>
        <v>-800.57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2">
        <v>0</v>
      </c>
      <c r="G32" s="2"/>
      <c r="H32" s="2"/>
      <c r="I32" s="48">
        <f t="shared" si="0"/>
        <v>0</v>
      </c>
    </row>
    <row r="33" spans="1:9" x14ac:dyDescent="0.25">
      <c r="A33" s="6"/>
      <c r="B33" s="2">
        <v>36</v>
      </c>
      <c r="C33" s="2"/>
      <c r="D33" s="2"/>
      <c r="E33" s="47">
        <v>0</v>
      </c>
      <c r="F33" s="22">
        <v>0</v>
      </c>
      <c r="G33" s="2"/>
      <c r="H33" s="20"/>
      <c r="I33" s="48">
        <f t="shared" si="0"/>
        <v>0</v>
      </c>
    </row>
    <row r="34" spans="1:9" x14ac:dyDescent="0.25">
      <c r="A34" s="6"/>
      <c r="B34" s="2">
        <v>37</v>
      </c>
      <c r="C34" s="2"/>
      <c r="D34" s="2"/>
      <c r="E34" s="47">
        <v>0</v>
      </c>
      <c r="F34" s="22">
        <v>0</v>
      </c>
      <c r="G34" s="2"/>
      <c r="H34" s="2"/>
      <c r="I34" s="48">
        <f t="shared" si="0"/>
        <v>0</v>
      </c>
    </row>
    <row r="35" spans="1:9" x14ac:dyDescent="0.25">
      <c r="A35" s="6"/>
      <c r="B35" s="2" t="s">
        <v>155</v>
      </c>
      <c r="C35" s="2"/>
      <c r="D35" s="2"/>
      <c r="E35" s="47"/>
      <c r="F35" s="22"/>
      <c r="G35" s="2"/>
      <c r="H35" s="2"/>
      <c r="I35" s="48"/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2">
        <v>0</v>
      </c>
      <c r="G36" s="2"/>
      <c r="H36" s="2"/>
      <c r="I36" s="48">
        <f t="shared" si="0"/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2">
        <v>0</v>
      </c>
      <c r="G37" s="2"/>
      <c r="H37" s="2"/>
      <c r="I37" s="48">
        <f t="shared" si="0"/>
        <v>-800.57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2">
        <v>0</v>
      </c>
      <c r="G38" s="2"/>
      <c r="H38" s="2"/>
      <c r="I38" s="48">
        <f t="shared" si="0"/>
        <v>-800.57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2">
        <v>1601.14</v>
      </c>
      <c r="G39" s="2">
        <v>16581.165819999998</v>
      </c>
      <c r="H39" s="20">
        <v>41752</v>
      </c>
      <c r="I39" s="48">
        <f t="shared" si="0"/>
        <v>800.57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2">
        <v>0</v>
      </c>
      <c r="G40" s="2"/>
      <c r="H40" s="2"/>
      <c r="I40" s="48">
        <f t="shared" si="0"/>
        <v>0</v>
      </c>
    </row>
    <row r="41" spans="1:9" x14ac:dyDescent="0.25">
      <c r="A41" s="7"/>
      <c r="B41" s="2">
        <v>43</v>
      </c>
      <c r="C41" s="4"/>
      <c r="D41" s="2"/>
      <c r="E41" s="47">
        <v>0</v>
      </c>
      <c r="F41" s="22">
        <v>0</v>
      </c>
      <c r="G41" s="2"/>
      <c r="H41" s="2"/>
      <c r="I41" s="48">
        <f t="shared" si="0"/>
        <v>0</v>
      </c>
    </row>
    <row r="42" spans="1:9" x14ac:dyDescent="0.25">
      <c r="A42" s="7"/>
      <c r="B42" s="2">
        <v>44</v>
      </c>
      <c r="C42" s="4"/>
      <c r="D42" s="2"/>
      <c r="E42" s="47">
        <v>0</v>
      </c>
      <c r="F42" s="22">
        <v>0</v>
      </c>
      <c r="G42" s="2"/>
      <c r="H42" s="2"/>
      <c r="I42" s="48">
        <f t="shared" si="0"/>
        <v>0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2">
        <v>0</v>
      </c>
      <c r="G43" s="2"/>
      <c r="H43" s="2"/>
      <c r="I43" s="48">
        <f t="shared" si="0"/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2">
        <v>0</v>
      </c>
      <c r="G44" s="2"/>
      <c r="H44" s="2"/>
      <c r="I44" s="48">
        <f t="shared" si="0"/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2">
        <v>0</v>
      </c>
      <c r="G45" s="2"/>
      <c r="H45" s="2"/>
      <c r="I45" s="48">
        <f t="shared" si="0"/>
        <v>0</v>
      </c>
    </row>
    <row r="46" spans="1:9" x14ac:dyDescent="0.25">
      <c r="A46" s="7"/>
      <c r="B46" s="2">
        <v>48</v>
      </c>
      <c r="C46" s="4"/>
      <c r="D46" s="2"/>
      <c r="E46" s="47">
        <v>0</v>
      </c>
      <c r="F46" s="22">
        <v>0</v>
      </c>
      <c r="G46" s="2"/>
      <c r="H46" s="2"/>
      <c r="I46" s="48">
        <f t="shared" si="0"/>
        <v>0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2">
        <v>0</v>
      </c>
      <c r="G47" s="2"/>
      <c r="H47" s="20"/>
      <c r="I47" s="48">
        <f t="shared" si="0"/>
        <v>-800.57</v>
      </c>
    </row>
    <row r="48" spans="1:9" x14ac:dyDescent="0.25">
      <c r="A48" s="6"/>
      <c r="B48" s="2" t="s">
        <v>145</v>
      </c>
      <c r="C48" s="4"/>
      <c r="D48" s="2"/>
      <c r="E48" s="47">
        <v>0</v>
      </c>
      <c r="F48" s="22">
        <v>0</v>
      </c>
      <c r="G48" s="2"/>
      <c r="H48" s="20"/>
      <c r="I48" s="48">
        <f t="shared" si="0"/>
        <v>0</v>
      </c>
    </row>
    <row r="49" spans="1:9" x14ac:dyDescent="0.25">
      <c r="A49" s="6"/>
      <c r="B49" s="2">
        <v>50</v>
      </c>
      <c r="C49" s="4"/>
      <c r="D49" s="2"/>
      <c r="E49" s="47">
        <v>0</v>
      </c>
      <c r="F49" s="22">
        <v>0</v>
      </c>
      <c r="G49" s="2"/>
      <c r="H49" s="2"/>
      <c r="I49" s="48">
        <f t="shared" si="0"/>
        <v>0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2">
        <v>0</v>
      </c>
      <c r="G50" s="2"/>
      <c r="H50" s="20"/>
      <c r="I50" s="48">
        <f t="shared" si="0"/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2">
        <v>0</v>
      </c>
      <c r="G51" s="2"/>
      <c r="H51" s="2"/>
      <c r="I51" s="48">
        <f t="shared" si="0"/>
        <v>0</v>
      </c>
    </row>
    <row r="52" spans="1:9" x14ac:dyDescent="0.25">
      <c r="A52" s="6"/>
      <c r="B52" s="2">
        <v>53</v>
      </c>
      <c r="C52" s="4"/>
      <c r="D52" s="2"/>
      <c r="E52" s="47">
        <v>0</v>
      </c>
      <c r="F52" s="22">
        <v>0</v>
      </c>
      <c r="G52" s="2"/>
      <c r="H52" s="20"/>
      <c r="I52" s="48">
        <f t="shared" si="0"/>
        <v>0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2">
        <v>0</v>
      </c>
      <c r="G53" s="2"/>
      <c r="H53" s="20"/>
      <c r="I53" s="48">
        <f t="shared" si="0"/>
        <v>-1601.14</v>
      </c>
    </row>
    <row r="54" spans="1:9" x14ac:dyDescent="0.25">
      <c r="A54" s="6"/>
      <c r="B54" s="2">
        <v>56</v>
      </c>
      <c r="C54" s="17" t="s">
        <v>108</v>
      </c>
      <c r="D54" s="2"/>
      <c r="E54" s="47">
        <v>800.57</v>
      </c>
      <c r="F54" s="22">
        <v>0</v>
      </c>
      <c r="G54" s="2"/>
      <c r="H54" s="20"/>
      <c r="I54" s="48">
        <f t="shared" si="0"/>
        <v>-800.57</v>
      </c>
    </row>
    <row r="55" spans="1:9" x14ac:dyDescent="0.25">
      <c r="A55" s="6"/>
      <c r="B55" s="2">
        <v>57</v>
      </c>
      <c r="C55" s="4" t="s">
        <v>48</v>
      </c>
      <c r="D55" s="2"/>
      <c r="E55" s="47">
        <v>800.57</v>
      </c>
      <c r="F55" s="22">
        <v>800.57</v>
      </c>
      <c r="G55" s="2">
        <v>13442</v>
      </c>
      <c r="H55" s="20">
        <v>41758</v>
      </c>
      <c r="I55" s="48">
        <f t="shared" si="0"/>
        <v>0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2">
        <v>0</v>
      </c>
      <c r="G56" s="2"/>
      <c r="H56" s="2"/>
      <c r="I56" s="48">
        <f t="shared" si="0"/>
        <v>-1601.14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2">
        <v>0</v>
      </c>
      <c r="G57" s="2"/>
      <c r="H57" s="2"/>
      <c r="I57" s="48">
        <f t="shared" si="0"/>
        <v>-800.57</v>
      </c>
    </row>
    <row r="58" spans="1:9" x14ac:dyDescent="0.25">
      <c r="A58" s="8"/>
      <c r="B58" s="2">
        <v>61</v>
      </c>
      <c r="C58" s="4"/>
      <c r="D58" s="2"/>
      <c r="E58" s="47">
        <v>0</v>
      </c>
      <c r="F58" s="22">
        <v>0</v>
      </c>
      <c r="G58" s="2"/>
      <c r="H58" s="2"/>
      <c r="I58" s="48">
        <f t="shared" si="0"/>
        <v>0</v>
      </c>
    </row>
    <row r="59" spans="1:9" x14ac:dyDescent="0.25">
      <c r="A59" s="8"/>
      <c r="B59" s="2">
        <v>62</v>
      </c>
      <c r="C59" s="4"/>
      <c r="D59" s="2"/>
      <c r="E59" s="47">
        <v>0</v>
      </c>
      <c r="F59" s="22">
        <v>0</v>
      </c>
      <c r="G59" s="2"/>
      <c r="H59" s="2"/>
      <c r="I59" s="48">
        <f t="shared" si="0"/>
        <v>0</v>
      </c>
    </row>
    <row r="60" spans="1:9" x14ac:dyDescent="0.25">
      <c r="A60" s="8"/>
      <c r="B60" s="2">
        <v>63</v>
      </c>
      <c r="C60" s="4"/>
      <c r="D60" s="2"/>
      <c r="E60" s="47">
        <v>0</v>
      </c>
      <c r="F60" s="22">
        <v>0</v>
      </c>
      <c r="G60" s="2"/>
      <c r="H60" s="2"/>
      <c r="I60" s="48">
        <f t="shared" si="0"/>
        <v>0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2">
        <v>0</v>
      </c>
      <c r="G61" s="2"/>
      <c r="H61" s="2"/>
      <c r="I61" s="48">
        <f t="shared" si="0"/>
        <v>-800.57</v>
      </c>
    </row>
    <row r="62" spans="1:9" x14ac:dyDescent="0.25">
      <c r="A62" s="7"/>
      <c r="B62" s="2">
        <v>65</v>
      </c>
      <c r="C62" s="4"/>
      <c r="D62" s="2"/>
      <c r="E62" s="47">
        <v>0</v>
      </c>
      <c r="F62" s="22">
        <v>0</v>
      </c>
      <c r="G62" s="2"/>
      <c r="H62" s="20"/>
      <c r="I62" s="48">
        <f t="shared" si="0"/>
        <v>0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2">
        <v>0</v>
      </c>
      <c r="G63" s="2"/>
      <c r="H63" s="2"/>
      <c r="I63" s="48">
        <f t="shared" si="0"/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2">
        <v>0</v>
      </c>
      <c r="G64" s="2"/>
      <c r="H64" s="2"/>
      <c r="I64" s="48">
        <f t="shared" si="0"/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47">
        <v>800.57</v>
      </c>
      <c r="G65" s="2">
        <v>13198</v>
      </c>
      <c r="H65" s="20">
        <v>41751</v>
      </c>
      <c r="I65" s="48">
        <f t="shared" si="0"/>
        <v>0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2">
        <v>0</v>
      </c>
      <c r="G66" s="2"/>
      <c r="H66" s="2"/>
      <c r="I66" s="48">
        <f t="shared" si="0"/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2">
        <v>0</v>
      </c>
      <c r="G67" s="2"/>
      <c r="H67" s="2"/>
      <c r="I67" s="48">
        <f t="shared" si="0"/>
        <v>-800.57</v>
      </c>
    </row>
    <row r="68" spans="1:9" x14ac:dyDescent="0.25">
      <c r="A68" s="7"/>
      <c r="B68" s="2" t="s">
        <v>84</v>
      </c>
      <c r="C68" s="2" t="s">
        <v>140</v>
      </c>
      <c r="D68" s="2"/>
      <c r="E68" s="47">
        <f>800.57*2</f>
        <v>1601.14</v>
      </c>
      <c r="F68" s="22">
        <v>0</v>
      </c>
      <c r="G68" s="2"/>
      <c r="H68" s="2"/>
      <c r="I68" s="48">
        <f t="shared" si="0"/>
        <v>-1601.14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2">
        <v>0</v>
      </c>
      <c r="G69" s="21"/>
      <c r="H69" s="20"/>
      <c r="I69" s="48">
        <f t="shared" si="0"/>
        <v>-800.57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2">
        <v>0</v>
      </c>
      <c r="G70" s="2"/>
      <c r="H70" s="20"/>
      <c r="I70" s="48">
        <f t="shared" si="0"/>
        <v>-800.57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2">
        <v>0</v>
      </c>
      <c r="G71" s="2"/>
      <c r="H71" s="2"/>
      <c r="I71" s="48">
        <f t="shared" si="0"/>
        <v>-800.57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2">
        <v>0</v>
      </c>
      <c r="G72" s="2"/>
      <c r="H72" s="20"/>
      <c r="I72" s="48">
        <f t="shared" ref="I72:I135" si="1">F72-E72</f>
        <v>-800.57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2">
        <v>0</v>
      </c>
      <c r="G73" s="2"/>
      <c r="H73" s="2"/>
      <c r="I73" s="48">
        <f t="shared" si="1"/>
        <v>-800.57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2">
        <v>0</v>
      </c>
      <c r="G74" s="2"/>
      <c r="H74" s="2"/>
      <c r="I74" s="48">
        <f t="shared" si="1"/>
        <v>-1601.14</v>
      </c>
    </row>
    <row r="75" spans="1:9" x14ac:dyDescent="0.25">
      <c r="A75" s="8"/>
      <c r="B75" s="2">
        <v>80</v>
      </c>
      <c r="C75" s="2" t="s">
        <v>64</v>
      </c>
      <c r="D75" s="2"/>
      <c r="E75" s="47">
        <v>800.57</v>
      </c>
      <c r="F75" s="22">
        <v>0</v>
      </c>
      <c r="G75" s="2"/>
      <c r="H75" s="20"/>
      <c r="I75" s="48">
        <f t="shared" si="1"/>
        <v>-800.57</v>
      </c>
    </row>
    <row r="76" spans="1:9" x14ac:dyDescent="0.25">
      <c r="A76" s="6"/>
      <c r="B76" s="2">
        <v>81</v>
      </c>
      <c r="C76" s="2" t="s">
        <v>54</v>
      </c>
      <c r="D76" s="2"/>
      <c r="E76" s="47">
        <v>800.57</v>
      </c>
      <c r="F76" s="22">
        <v>0</v>
      </c>
      <c r="G76" s="2"/>
      <c r="H76" s="2"/>
      <c r="I76" s="48">
        <f t="shared" si="1"/>
        <v>-800.57</v>
      </c>
    </row>
    <row r="77" spans="1:9" x14ac:dyDescent="0.25">
      <c r="A77" s="7">
        <v>79165086389</v>
      </c>
      <c r="B77" s="2">
        <v>82</v>
      </c>
      <c r="C77" s="2" t="s">
        <v>55</v>
      </c>
      <c r="D77" s="2"/>
      <c r="E77" s="47">
        <v>800.57</v>
      </c>
      <c r="F77" s="22">
        <v>0</v>
      </c>
      <c r="G77" s="2"/>
      <c r="H77" s="2"/>
      <c r="I77" s="48">
        <f t="shared" si="1"/>
        <v>-800.57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2">
        <v>0</v>
      </c>
      <c r="G78" s="2"/>
      <c r="H78" s="20"/>
      <c r="I78" s="48">
        <f t="shared" si="1"/>
        <v>-800.57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47">
        <v>800.57</v>
      </c>
      <c r="G79" s="2">
        <v>532</v>
      </c>
      <c r="H79" s="20">
        <v>41744</v>
      </c>
      <c r="I79" s="48">
        <f t="shared" si="1"/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2">
        <v>0</v>
      </c>
      <c r="G80" s="2"/>
      <c r="H80" s="2"/>
      <c r="I80" s="48">
        <f t="shared" si="1"/>
        <v>-800.57</v>
      </c>
    </row>
    <row r="81" spans="1:9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47">
        <v>800.57</v>
      </c>
      <c r="G81" s="2">
        <v>13</v>
      </c>
      <c r="H81" s="20">
        <v>41747</v>
      </c>
      <c r="I81" s="48">
        <f t="shared" si="1"/>
        <v>0</v>
      </c>
    </row>
    <row r="82" spans="1:9" x14ac:dyDescent="0.25">
      <c r="A82" s="7">
        <v>79261112070</v>
      </c>
      <c r="B82" s="2">
        <v>87</v>
      </c>
      <c r="C82" s="2" t="s">
        <v>57</v>
      </c>
      <c r="D82" s="2"/>
      <c r="E82" s="47">
        <v>800.57</v>
      </c>
      <c r="F82" s="22">
        <v>0</v>
      </c>
      <c r="G82" s="2"/>
      <c r="H82" s="2"/>
      <c r="I82" s="48">
        <f t="shared" si="1"/>
        <v>-800.57</v>
      </c>
    </row>
    <row r="83" spans="1:9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47">
        <v>800.57</v>
      </c>
      <c r="G83" s="2">
        <v>511</v>
      </c>
      <c r="H83" s="20">
        <v>41745</v>
      </c>
      <c r="I83" s="48">
        <f t="shared" si="1"/>
        <v>0</v>
      </c>
    </row>
    <row r="84" spans="1:9" x14ac:dyDescent="0.25">
      <c r="A84" s="7">
        <v>79161852726</v>
      </c>
      <c r="B84" s="2">
        <v>89</v>
      </c>
      <c r="C84" s="2" t="s">
        <v>59</v>
      </c>
      <c r="D84" s="2"/>
      <c r="E84" s="47">
        <v>800.57</v>
      </c>
      <c r="F84" s="47">
        <v>800.57</v>
      </c>
      <c r="G84" s="2">
        <v>368</v>
      </c>
      <c r="H84" s="20">
        <v>41750</v>
      </c>
      <c r="I84" s="48">
        <f t="shared" si="1"/>
        <v>0</v>
      </c>
    </row>
    <row r="85" spans="1:9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2">
        <v>2401.71</v>
      </c>
      <c r="G85" s="2">
        <v>134</v>
      </c>
      <c r="H85" s="20">
        <v>41753</v>
      </c>
      <c r="I85" s="48">
        <f t="shared" si="1"/>
        <v>1601.1399999999999</v>
      </c>
    </row>
    <row r="86" spans="1:9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47">
        <v>800.57</v>
      </c>
      <c r="G86" s="2">
        <v>895</v>
      </c>
      <c r="H86" s="20">
        <v>41743</v>
      </c>
      <c r="I86" s="48">
        <f t="shared" si="1"/>
        <v>0</v>
      </c>
    </row>
    <row r="87" spans="1:9" x14ac:dyDescent="0.25">
      <c r="A87" s="7">
        <v>79032440385</v>
      </c>
      <c r="B87" s="2">
        <v>92</v>
      </c>
      <c r="C87" s="2" t="s">
        <v>61</v>
      </c>
      <c r="D87" s="2"/>
      <c r="E87" s="47">
        <v>800.57</v>
      </c>
      <c r="F87" s="22">
        <v>0</v>
      </c>
      <c r="G87" s="2"/>
      <c r="H87" s="2"/>
      <c r="I87" s="48">
        <f t="shared" si="1"/>
        <v>-800.57</v>
      </c>
    </row>
    <row r="88" spans="1:9" x14ac:dyDescent="0.25">
      <c r="A88" s="10"/>
      <c r="B88" s="2">
        <v>93</v>
      </c>
      <c r="C88" s="2" t="s">
        <v>69</v>
      </c>
      <c r="D88" s="2"/>
      <c r="E88" s="47">
        <v>800.57</v>
      </c>
      <c r="F88" s="22">
        <v>0</v>
      </c>
      <c r="G88" s="2"/>
      <c r="H88" s="2"/>
      <c r="I88" s="48">
        <f t="shared" si="1"/>
        <v>-800.57</v>
      </c>
    </row>
    <row r="89" spans="1:9" x14ac:dyDescent="0.25">
      <c r="A89" s="7">
        <v>79169119101</v>
      </c>
      <c r="B89" s="2">
        <v>94</v>
      </c>
      <c r="C89" s="2" t="s">
        <v>70</v>
      </c>
      <c r="D89" s="2"/>
      <c r="E89" s="47">
        <v>800.57</v>
      </c>
      <c r="F89" s="22">
        <v>0</v>
      </c>
      <c r="G89" s="2"/>
      <c r="H89" s="2"/>
      <c r="I89" s="48">
        <f t="shared" si="1"/>
        <v>-800.57</v>
      </c>
    </row>
    <row r="90" spans="1:9" x14ac:dyDescent="0.25">
      <c r="A90" s="8"/>
      <c r="B90" s="2">
        <v>95</v>
      </c>
      <c r="C90" s="2" t="s">
        <v>71</v>
      </c>
      <c r="D90" s="2"/>
      <c r="E90" s="47">
        <v>800.57</v>
      </c>
      <c r="F90" s="22">
        <v>0</v>
      </c>
      <c r="G90" s="2"/>
      <c r="H90" s="2"/>
      <c r="I90" s="48">
        <f t="shared" si="1"/>
        <v>-800.57</v>
      </c>
    </row>
    <row r="91" spans="1:9" x14ac:dyDescent="0.25">
      <c r="A91" s="8"/>
      <c r="B91" s="2">
        <v>96</v>
      </c>
      <c r="C91" s="2" t="s">
        <v>72</v>
      </c>
      <c r="D91" s="2"/>
      <c r="E91" s="47">
        <v>800.57</v>
      </c>
      <c r="F91" s="22">
        <v>0</v>
      </c>
      <c r="G91" s="2"/>
      <c r="H91" s="2"/>
      <c r="I91" s="48">
        <f t="shared" si="1"/>
        <v>-800.57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22">
        <v>0</v>
      </c>
      <c r="G92" s="2"/>
      <c r="H92" s="2"/>
      <c r="I92" s="48">
        <f t="shared" si="1"/>
        <v>0</v>
      </c>
    </row>
    <row r="93" spans="1:9" x14ac:dyDescent="0.25">
      <c r="A93" s="8"/>
      <c r="B93" s="2">
        <v>98</v>
      </c>
      <c r="C93" s="2"/>
      <c r="D93" s="2"/>
      <c r="E93" s="47">
        <v>0</v>
      </c>
      <c r="F93" s="22">
        <v>0</v>
      </c>
      <c r="G93" s="2"/>
      <c r="H93" s="2"/>
      <c r="I93" s="48">
        <f t="shared" si="1"/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2">
        <v>0</v>
      </c>
      <c r="G94" s="2"/>
      <c r="H94" s="2"/>
      <c r="I94" s="48">
        <f t="shared" si="1"/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2">
        <v>0</v>
      </c>
      <c r="G95" s="2"/>
      <c r="H95" s="2"/>
      <c r="I95" s="48">
        <f t="shared" si="1"/>
        <v>0</v>
      </c>
    </row>
    <row r="96" spans="1:9" x14ac:dyDescent="0.25">
      <c r="A96" s="6"/>
      <c r="B96" s="2">
        <v>101</v>
      </c>
      <c r="C96" s="2" t="s">
        <v>73</v>
      </c>
      <c r="D96" s="2"/>
      <c r="E96" s="47">
        <v>800.57</v>
      </c>
      <c r="F96" s="22">
        <v>0</v>
      </c>
      <c r="G96" s="2"/>
      <c r="H96" s="2"/>
      <c r="I96" s="48">
        <f t="shared" si="1"/>
        <v>-800.57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2">
        <v>0</v>
      </c>
      <c r="G97" s="2"/>
      <c r="H97" s="2"/>
      <c r="I97" s="48">
        <f t="shared" si="1"/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2">
        <v>0</v>
      </c>
      <c r="G98" s="2"/>
      <c r="H98" s="2"/>
      <c r="I98" s="48">
        <f t="shared" si="1"/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47">
        <v>800.57</v>
      </c>
      <c r="G99" s="2">
        <v>973</v>
      </c>
      <c r="H99" s="20">
        <v>41758</v>
      </c>
      <c r="I99" s="48">
        <f t="shared" si="1"/>
        <v>0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2">
        <v>0</v>
      </c>
      <c r="G100" s="2"/>
      <c r="H100" s="2"/>
      <c r="I100" s="48">
        <f t="shared" si="1"/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2">
        <v>0</v>
      </c>
      <c r="G101" s="2"/>
      <c r="H101" s="2"/>
      <c r="I101" s="48">
        <f t="shared" si="1"/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2">
        <v>0</v>
      </c>
      <c r="G102" s="2"/>
      <c r="H102" s="2"/>
      <c r="I102" s="48">
        <f t="shared" si="1"/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2">
        <v>0</v>
      </c>
      <c r="G103" s="2"/>
      <c r="H103" s="2"/>
      <c r="I103" s="48">
        <f t="shared" si="1"/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2">
        <v>0</v>
      </c>
      <c r="G104" s="2"/>
      <c r="H104" s="2"/>
      <c r="I104" s="48">
        <f t="shared" si="1"/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2">
        <v>0</v>
      </c>
      <c r="G105" s="2"/>
      <c r="H105" s="2"/>
      <c r="I105" s="48">
        <f t="shared" si="1"/>
        <v>-800.57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2">
        <v>0</v>
      </c>
      <c r="G106" s="2"/>
      <c r="H106" s="2"/>
      <c r="I106" s="48">
        <f t="shared" si="1"/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2">
        <v>0</v>
      </c>
      <c r="G107" s="2"/>
      <c r="H107" s="2"/>
      <c r="I107" s="48">
        <f t="shared" si="1"/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2">
        <v>0</v>
      </c>
      <c r="G108" s="2"/>
      <c r="H108" s="2"/>
      <c r="I108" s="48">
        <f t="shared" si="1"/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2">
        <v>0</v>
      </c>
      <c r="G109" s="2"/>
      <c r="H109" s="2"/>
      <c r="I109" s="48">
        <f t="shared" si="1"/>
        <v>-800.57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2">
        <v>0</v>
      </c>
      <c r="G110" s="2"/>
      <c r="H110" s="2"/>
      <c r="I110" s="48">
        <f t="shared" si="1"/>
        <v>-1601.14</v>
      </c>
    </row>
    <row r="111" spans="1:9" x14ac:dyDescent="0.25">
      <c r="A111" s="7"/>
      <c r="B111" s="2">
        <v>117</v>
      </c>
      <c r="C111" s="2"/>
      <c r="D111" s="2"/>
      <c r="E111" s="47">
        <v>0</v>
      </c>
      <c r="F111" s="22">
        <v>0</v>
      </c>
      <c r="G111" s="2"/>
      <c r="H111" s="2"/>
      <c r="I111" s="48">
        <f t="shared" si="1"/>
        <v>0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2">
        <v>0</v>
      </c>
      <c r="G112" s="2"/>
      <c r="H112" s="2"/>
      <c r="I112" s="48">
        <f t="shared" si="1"/>
        <v>-800.57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2">
        <v>0</v>
      </c>
      <c r="G113" s="2"/>
      <c r="H113" s="2"/>
      <c r="I113" s="48">
        <f t="shared" si="1"/>
        <v>0</v>
      </c>
    </row>
    <row r="114" spans="1:9" x14ac:dyDescent="0.25">
      <c r="A114" s="7"/>
      <c r="B114" s="2">
        <f t="shared" ref="B114:B122" si="2">B113+1</f>
        <v>120</v>
      </c>
      <c r="C114" s="2"/>
      <c r="D114" s="2"/>
      <c r="E114" s="47">
        <v>0</v>
      </c>
      <c r="F114" s="22">
        <v>0</v>
      </c>
      <c r="G114" s="2"/>
      <c r="H114" s="2"/>
      <c r="I114" s="48">
        <f t="shared" si="1"/>
        <v>0</v>
      </c>
    </row>
    <row r="115" spans="1:9" x14ac:dyDescent="0.25">
      <c r="A115" s="7"/>
      <c r="B115" s="2">
        <f t="shared" si="2"/>
        <v>121</v>
      </c>
      <c r="C115" s="2"/>
      <c r="D115" s="2"/>
      <c r="E115" s="47">
        <v>0</v>
      </c>
      <c r="F115" s="22">
        <v>0</v>
      </c>
      <c r="G115" s="2"/>
      <c r="H115" s="2"/>
      <c r="I115" s="48">
        <f t="shared" si="1"/>
        <v>0</v>
      </c>
    </row>
    <row r="116" spans="1:9" x14ac:dyDescent="0.25">
      <c r="A116" s="7"/>
      <c r="B116" s="2">
        <f t="shared" si="2"/>
        <v>122</v>
      </c>
      <c r="C116" s="2"/>
      <c r="D116" s="2"/>
      <c r="E116" s="47">
        <v>0</v>
      </c>
      <c r="F116" s="22">
        <v>0</v>
      </c>
      <c r="G116" s="2"/>
      <c r="H116" s="2"/>
      <c r="I116" s="48">
        <f t="shared" si="1"/>
        <v>0</v>
      </c>
    </row>
    <row r="117" spans="1:9" x14ac:dyDescent="0.25">
      <c r="A117" s="7"/>
      <c r="B117" s="2">
        <f t="shared" si="2"/>
        <v>123</v>
      </c>
      <c r="C117" s="2"/>
      <c r="D117" s="2"/>
      <c r="E117" s="47">
        <v>0</v>
      </c>
      <c r="F117" s="22">
        <v>0</v>
      </c>
      <c r="G117" s="2"/>
      <c r="H117" s="2"/>
      <c r="I117" s="48">
        <f t="shared" si="1"/>
        <v>0</v>
      </c>
    </row>
    <row r="118" spans="1:9" x14ac:dyDescent="0.25">
      <c r="A118" s="7"/>
      <c r="B118" s="2">
        <f t="shared" si="2"/>
        <v>124</v>
      </c>
      <c r="C118" s="2"/>
      <c r="D118" s="2"/>
      <c r="E118" s="47">
        <v>0</v>
      </c>
      <c r="F118" s="22">
        <v>0</v>
      </c>
      <c r="G118" s="2"/>
      <c r="H118" s="2"/>
      <c r="I118" s="48">
        <f t="shared" si="1"/>
        <v>0</v>
      </c>
    </row>
    <row r="119" spans="1:9" x14ac:dyDescent="0.25">
      <c r="A119" s="7"/>
      <c r="B119" s="2">
        <f t="shared" si="2"/>
        <v>125</v>
      </c>
      <c r="C119" s="2"/>
      <c r="D119" s="2"/>
      <c r="E119" s="47">
        <v>0</v>
      </c>
      <c r="F119" s="22">
        <v>0</v>
      </c>
      <c r="G119" s="2"/>
      <c r="H119" s="2"/>
      <c r="I119" s="48">
        <f t="shared" si="1"/>
        <v>0</v>
      </c>
    </row>
    <row r="120" spans="1:9" x14ac:dyDescent="0.25">
      <c r="A120" s="7"/>
      <c r="B120" s="2">
        <f t="shared" si="2"/>
        <v>126</v>
      </c>
      <c r="C120" s="2"/>
      <c r="D120" s="2"/>
      <c r="E120" s="47">
        <v>0</v>
      </c>
      <c r="F120" s="22">
        <v>0</v>
      </c>
      <c r="G120" s="2"/>
      <c r="H120" s="2"/>
      <c r="I120" s="48">
        <f t="shared" si="1"/>
        <v>0</v>
      </c>
    </row>
    <row r="121" spans="1:9" x14ac:dyDescent="0.25">
      <c r="A121" s="7"/>
      <c r="B121" s="2">
        <f t="shared" si="2"/>
        <v>127</v>
      </c>
      <c r="C121" s="2"/>
      <c r="D121" s="2"/>
      <c r="E121" s="47">
        <v>0</v>
      </c>
      <c r="F121" s="22">
        <v>0</v>
      </c>
      <c r="G121" s="2"/>
      <c r="H121" s="2"/>
      <c r="I121" s="48">
        <f t="shared" si="1"/>
        <v>0</v>
      </c>
    </row>
    <row r="122" spans="1:9" x14ac:dyDescent="0.25">
      <c r="A122" s="7"/>
      <c r="B122" s="2">
        <f t="shared" si="2"/>
        <v>128</v>
      </c>
      <c r="C122" s="2"/>
      <c r="D122" s="2"/>
      <c r="E122" s="47">
        <v>0</v>
      </c>
      <c r="F122" s="22">
        <v>0</v>
      </c>
      <c r="G122" s="2"/>
      <c r="H122" s="2"/>
      <c r="I122" s="48">
        <f t="shared" si="1"/>
        <v>0</v>
      </c>
    </row>
    <row r="123" spans="1:9" x14ac:dyDescent="0.25">
      <c r="A123" s="7"/>
      <c r="B123" s="2">
        <v>129</v>
      </c>
      <c r="C123" s="2"/>
      <c r="D123" s="2"/>
      <c r="E123" s="47">
        <v>0</v>
      </c>
      <c r="F123" s="22">
        <v>0</v>
      </c>
      <c r="G123" s="2"/>
      <c r="H123" s="2"/>
      <c r="I123" s="48">
        <f t="shared" si="1"/>
        <v>0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2">
        <v>0</v>
      </c>
      <c r="G124" s="2"/>
      <c r="H124" s="2"/>
      <c r="I124" s="48">
        <f t="shared" si="1"/>
        <v>0</v>
      </c>
    </row>
    <row r="125" spans="1:9" x14ac:dyDescent="0.25">
      <c r="A125" s="7"/>
      <c r="B125" s="2">
        <f t="shared" ref="B125:B131" si="3">B124+1</f>
        <v>131</v>
      </c>
      <c r="C125" s="2"/>
      <c r="D125" s="2"/>
      <c r="E125" s="47">
        <v>0</v>
      </c>
      <c r="F125" s="22">
        <v>0</v>
      </c>
      <c r="G125" s="2"/>
      <c r="H125" s="2"/>
      <c r="I125" s="48">
        <f t="shared" si="1"/>
        <v>0</v>
      </c>
    </row>
    <row r="126" spans="1:9" x14ac:dyDescent="0.25">
      <c r="A126" s="7"/>
      <c r="B126" s="2">
        <f t="shared" si="3"/>
        <v>132</v>
      </c>
      <c r="C126" s="2"/>
      <c r="D126" s="2"/>
      <c r="E126" s="47">
        <v>0</v>
      </c>
      <c r="F126" s="22">
        <v>0</v>
      </c>
      <c r="G126" s="2"/>
      <c r="H126" s="2"/>
      <c r="I126" s="48">
        <f t="shared" si="1"/>
        <v>0</v>
      </c>
    </row>
    <row r="127" spans="1:9" x14ac:dyDescent="0.25">
      <c r="A127" s="7"/>
      <c r="B127" s="2">
        <f t="shared" si="3"/>
        <v>133</v>
      </c>
      <c r="C127" s="2"/>
      <c r="D127" s="2"/>
      <c r="E127" s="47">
        <v>0</v>
      </c>
      <c r="F127" s="22">
        <v>0</v>
      </c>
      <c r="G127" s="2"/>
      <c r="H127" s="2"/>
      <c r="I127" s="48">
        <f t="shared" si="1"/>
        <v>0</v>
      </c>
    </row>
    <row r="128" spans="1:9" x14ac:dyDescent="0.25">
      <c r="A128" s="7"/>
      <c r="B128" s="2">
        <f t="shared" si="3"/>
        <v>134</v>
      </c>
      <c r="C128" s="2"/>
      <c r="D128" s="2"/>
      <c r="E128" s="47">
        <v>0</v>
      </c>
      <c r="F128" s="22">
        <v>0</v>
      </c>
      <c r="G128" s="2"/>
      <c r="H128" s="2"/>
      <c r="I128" s="48">
        <f t="shared" si="1"/>
        <v>0</v>
      </c>
    </row>
    <row r="129" spans="1:9" x14ac:dyDescent="0.25">
      <c r="A129" s="7"/>
      <c r="B129" s="2">
        <f t="shared" si="3"/>
        <v>135</v>
      </c>
      <c r="C129" s="2"/>
      <c r="D129" s="2"/>
      <c r="E129" s="47">
        <v>0</v>
      </c>
      <c r="F129" s="22">
        <v>0</v>
      </c>
      <c r="G129" s="2"/>
      <c r="H129" s="2"/>
      <c r="I129" s="48">
        <f t="shared" si="1"/>
        <v>0</v>
      </c>
    </row>
    <row r="130" spans="1:9" x14ac:dyDescent="0.25">
      <c r="A130" s="7"/>
      <c r="B130" s="2">
        <f t="shared" si="3"/>
        <v>136</v>
      </c>
      <c r="C130" s="2"/>
      <c r="D130" s="2"/>
      <c r="E130" s="47">
        <v>0</v>
      </c>
      <c r="F130" s="22">
        <v>0</v>
      </c>
      <c r="G130" s="2"/>
      <c r="H130" s="2"/>
      <c r="I130" s="48">
        <f t="shared" si="1"/>
        <v>0</v>
      </c>
    </row>
    <row r="131" spans="1:9" x14ac:dyDescent="0.25">
      <c r="A131" s="7"/>
      <c r="B131" s="2">
        <f t="shared" si="3"/>
        <v>137</v>
      </c>
      <c r="C131" s="2"/>
      <c r="D131" s="2"/>
      <c r="E131" s="47">
        <v>0</v>
      </c>
      <c r="F131" s="22">
        <v>0</v>
      </c>
      <c r="G131" s="2"/>
      <c r="H131" s="2"/>
      <c r="I131" s="48">
        <f t="shared" si="1"/>
        <v>0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2">
        <v>0</v>
      </c>
      <c r="G132" s="2"/>
      <c r="H132" s="2"/>
      <c r="I132" s="48">
        <f t="shared" si="1"/>
        <v>-1601.14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2">
        <v>0</v>
      </c>
      <c r="G133" s="2"/>
      <c r="H133" s="2"/>
      <c r="I133" s="48">
        <f t="shared" si="1"/>
        <v>-800.57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2">
        <v>0</v>
      </c>
      <c r="G134" s="2"/>
      <c r="H134" s="2"/>
      <c r="I134" s="48">
        <f t="shared" si="1"/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2">
        <v>0</v>
      </c>
      <c r="G135" s="2"/>
      <c r="H135" s="2"/>
      <c r="I135" s="48">
        <f t="shared" si="1"/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2">
        <v>0</v>
      </c>
      <c r="G136" s="2"/>
      <c r="H136" s="2"/>
      <c r="I136" s="48">
        <f t="shared" ref="I136:I199" si="4">F136-E136</f>
        <v>-800.57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47">
        <v>800.57</v>
      </c>
      <c r="G137" s="2">
        <v>18434</v>
      </c>
      <c r="H137" s="20">
        <v>41752</v>
      </c>
      <c r="I137" s="48">
        <f t="shared" si="4"/>
        <v>0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2">
        <v>0</v>
      </c>
      <c r="G138" s="2"/>
      <c r="H138" s="2"/>
      <c r="I138" s="48">
        <f t="shared" si="4"/>
        <v>0</v>
      </c>
    </row>
    <row r="139" spans="1:9" x14ac:dyDescent="0.25">
      <c r="A139" s="7"/>
      <c r="B139" s="2">
        <f t="shared" ref="B139:B164" si="5">B138+1</f>
        <v>146</v>
      </c>
      <c r="C139" s="2"/>
      <c r="D139" s="2"/>
      <c r="E139" s="47">
        <v>0</v>
      </c>
      <c r="F139" s="22">
        <v>0</v>
      </c>
      <c r="G139" s="2"/>
      <c r="H139" s="2"/>
      <c r="I139" s="48">
        <f t="shared" si="4"/>
        <v>0</v>
      </c>
    </row>
    <row r="140" spans="1:9" x14ac:dyDescent="0.25">
      <c r="A140" s="7"/>
      <c r="B140" s="2">
        <f t="shared" si="5"/>
        <v>147</v>
      </c>
      <c r="C140" s="2"/>
      <c r="D140" s="2"/>
      <c r="E140" s="47">
        <v>0</v>
      </c>
      <c r="F140" s="22">
        <v>0</v>
      </c>
      <c r="G140" s="2"/>
      <c r="H140" s="2"/>
      <c r="I140" s="48">
        <f t="shared" si="4"/>
        <v>0</v>
      </c>
    </row>
    <row r="141" spans="1:9" x14ac:dyDescent="0.25">
      <c r="A141" s="7"/>
      <c r="B141" s="2">
        <f t="shared" si="5"/>
        <v>148</v>
      </c>
      <c r="C141" s="2"/>
      <c r="D141" s="2"/>
      <c r="E141" s="47">
        <v>0</v>
      </c>
      <c r="F141" s="22">
        <v>0</v>
      </c>
      <c r="G141" s="2"/>
      <c r="H141" s="2"/>
      <c r="I141" s="48">
        <f t="shared" si="4"/>
        <v>0</v>
      </c>
    </row>
    <row r="142" spans="1:9" x14ac:dyDescent="0.25">
      <c r="A142" s="7"/>
      <c r="B142" s="2">
        <f t="shared" si="5"/>
        <v>149</v>
      </c>
      <c r="C142" s="2"/>
      <c r="D142" s="2"/>
      <c r="E142" s="47">
        <v>0</v>
      </c>
      <c r="F142" s="22">
        <v>0</v>
      </c>
      <c r="G142" s="2"/>
      <c r="H142" s="2"/>
      <c r="I142" s="48">
        <f t="shared" si="4"/>
        <v>0</v>
      </c>
    </row>
    <row r="143" spans="1:9" x14ac:dyDescent="0.25">
      <c r="A143" s="7"/>
      <c r="B143" s="2">
        <f t="shared" si="5"/>
        <v>150</v>
      </c>
      <c r="C143" s="2"/>
      <c r="D143" s="2"/>
      <c r="E143" s="47">
        <v>0</v>
      </c>
      <c r="F143" s="22">
        <v>0</v>
      </c>
      <c r="G143" s="2"/>
      <c r="H143" s="2"/>
      <c r="I143" s="48">
        <f t="shared" si="4"/>
        <v>0</v>
      </c>
    </row>
    <row r="144" spans="1:9" x14ac:dyDescent="0.25">
      <c r="A144" s="7"/>
      <c r="B144" s="2">
        <f t="shared" si="5"/>
        <v>151</v>
      </c>
      <c r="C144" s="2"/>
      <c r="D144" s="2"/>
      <c r="E144" s="47">
        <v>0</v>
      </c>
      <c r="F144" s="22">
        <v>0</v>
      </c>
      <c r="G144" s="2"/>
      <c r="H144" s="2"/>
      <c r="I144" s="48">
        <f t="shared" si="4"/>
        <v>0</v>
      </c>
    </row>
    <row r="145" spans="1:9" x14ac:dyDescent="0.25">
      <c r="A145" s="7"/>
      <c r="B145" s="2">
        <f t="shared" si="5"/>
        <v>152</v>
      </c>
      <c r="C145" s="2"/>
      <c r="D145" s="2"/>
      <c r="E145" s="47">
        <v>0</v>
      </c>
      <c r="F145" s="22">
        <v>0</v>
      </c>
      <c r="G145" s="2"/>
      <c r="H145" s="2"/>
      <c r="I145" s="48">
        <f t="shared" si="4"/>
        <v>0</v>
      </c>
    </row>
    <row r="146" spans="1:9" x14ac:dyDescent="0.25">
      <c r="A146" s="7"/>
      <c r="B146" s="2">
        <f t="shared" si="5"/>
        <v>153</v>
      </c>
      <c r="C146" s="2"/>
      <c r="D146" s="2"/>
      <c r="E146" s="47">
        <v>0</v>
      </c>
      <c r="F146" s="22">
        <v>0</v>
      </c>
      <c r="G146" s="2"/>
      <c r="H146" s="2"/>
      <c r="I146" s="48">
        <f t="shared" si="4"/>
        <v>0</v>
      </c>
    </row>
    <row r="147" spans="1:9" x14ac:dyDescent="0.25">
      <c r="A147" s="7"/>
      <c r="B147" s="2">
        <f t="shared" si="5"/>
        <v>154</v>
      </c>
      <c r="C147" s="2"/>
      <c r="D147" s="2"/>
      <c r="E147" s="47">
        <v>0</v>
      </c>
      <c r="F147" s="22">
        <v>0</v>
      </c>
      <c r="G147" s="2"/>
      <c r="H147" s="2"/>
      <c r="I147" s="48">
        <f t="shared" si="4"/>
        <v>0</v>
      </c>
    </row>
    <row r="148" spans="1:9" x14ac:dyDescent="0.25">
      <c r="A148" s="7"/>
      <c r="B148" s="2">
        <f t="shared" si="5"/>
        <v>155</v>
      </c>
      <c r="C148" s="2"/>
      <c r="D148" s="2"/>
      <c r="E148" s="47">
        <v>0</v>
      </c>
      <c r="F148" s="22">
        <v>0</v>
      </c>
      <c r="G148" s="2"/>
      <c r="H148" s="2"/>
      <c r="I148" s="48">
        <f t="shared" si="4"/>
        <v>0</v>
      </c>
    </row>
    <row r="149" spans="1:9" x14ac:dyDescent="0.25">
      <c r="A149" s="7"/>
      <c r="B149" s="2">
        <f t="shared" si="5"/>
        <v>156</v>
      </c>
      <c r="C149" s="2"/>
      <c r="D149" s="2"/>
      <c r="E149" s="47">
        <v>0</v>
      </c>
      <c r="F149" s="22">
        <v>0</v>
      </c>
      <c r="G149" s="2"/>
      <c r="H149" s="2"/>
      <c r="I149" s="48">
        <f t="shared" si="4"/>
        <v>0</v>
      </c>
    </row>
    <row r="150" spans="1:9" x14ac:dyDescent="0.25">
      <c r="A150" s="7"/>
      <c r="B150" s="2">
        <f t="shared" si="5"/>
        <v>157</v>
      </c>
      <c r="C150" s="2"/>
      <c r="D150" s="2"/>
      <c r="E150" s="47">
        <v>0</v>
      </c>
      <c r="F150" s="22">
        <v>0</v>
      </c>
      <c r="G150" s="2"/>
      <c r="H150" s="2"/>
      <c r="I150" s="48">
        <f t="shared" si="4"/>
        <v>0</v>
      </c>
    </row>
    <row r="151" spans="1:9" x14ac:dyDescent="0.25">
      <c r="A151" s="7"/>
      <c r="B151" s="2">
        <f t="shared" si="5"/>
        <v>158</v>
      </c>
      <c r="C151" s="2"/>
      <c r="D151" s="2"/>
      <c r="E151" s="47">
        <v>0</v>
      </c>
      <c r="F151" s="22">
        <v>0</v>
      </c>
      <c r="G151" s="2"/>
      <c r="H151" s="2"/>
      <c r="I151" s="48">
        <f t="shared" si="4"/>
        <v>0</v>
      </c>
    </row>
    <row r="152" spans="1:9" x14ac:dyDescent="0.25">
      <c r="A152" s="7"/>
      <c r="B152" s="2">
        <f t="shared" si="5"/>
        <v>159</v>
      </c>
      <c r="C152" s="2"/>
      <c r="D152" s="2"/>
      <c r="E152" s="47">
        <v>0</v>
      </c>
      <c r="F152" s="22">
        <v>0</v>
      </c>
      <c r="G152" s="2"/>
      <c r="H152" s="2"/>
      <c r="I152" s="48">
        <f t="shared" si="4"/>
        <v>0</v>
      </c>
    </row>
    <row r="153" spans="1:9" x14ac:dyDescent="0.25">
      <c r="A153" s="7"/>
      <c r="B153" s="2">
        <f t="shared" si="5"/>
        <v>160</v>
      </c>
      <c r="C153" s="2"/>
      <c r="D153" s="2"/>
      <c r="E153" s="47">
        <v>0</v>
      </c>
      <c r="F153" s="22">
        <v>0</v>
      </c>
      <c r="G153" s="2"/>
      <c r="H153" s="2"/>
      <c r="I153" s="48">
        <f t="shared" si="4"/>
        <v>0</v>
      </c>
    </row>
    <row r="154" spans="1:9" x14ac:dyDescent="0.25">
      <c r="A154" s="7"/>
      <c r="B154" s="2">
        <f t="shared" si="5"/>
        <v>161</v>
      </c>
      <c r="C154" s="2"/>
      <c r="D154" s="2"/>
      <c r="E154" s="47">
        <v>0</v>
      </c>
      <c r="F154" s="22">
        <v>0</v>
      </c>
      <c r="G154" s="2"/>
      <c r="H154" s="2"/>
      <c r="I154" s="48">
        <f t="shared" si="4"/>
        <v>0</v>
      </c>
    </row>
    <row r="155" spans="1:9" x14ac:dyDescent="0.25">
      <c r="A155" s="7"/>
      <c r="B155" s="2">
        <f t="shared" si="5"/>
        <v>162</v>
      </c>
      <c r="C155" s="2"/>
      <c r="D155" s="2"/>
      <c r="E155" s="47">
        <v>0</v>
      </c>
      <c r="F155" s="22">
        <v>0</v>
      </c>
      <c r="G155" s="2"/>
      <c r="H155" s="2"/>
      <c r="I155" s="48">
        <f t="shared" si="4"/>
        <v>0</v>
      </c>
    </row>
    <row r="156" spans="1:9" x14ac:dyDescent="0.25">
      <c r="A156" s="7"/>
      <c r="B156" s="2">
        <f t="shared" si="5"/>
        <v>163</v>
      </c>
      <c r="C156" s="2"/>
      <c r="D156" s="2"/>
      <c r="E156" s="47">
        <v>0</v>
      </c>
      <c r="F156" s="22">
        <v>0</v>
      </c>
      <c r="G156" s="2"/>
      <c r="H156" s="2"/>
      <c r="I156" s="48">
        <f t="shared" si="4"/>
        <v>0</v>
      </c>
    </row>
    <row r="157" spans="1:9" x14ac:dyDescent="0.25">
      <c r="A157" s="7"/>
      <c r="B157" s="2">
        <f t="shared" si="5"/>
        <v>164</v>
      </c>
      <c r="C157" s="2"/>
      <c r="D157" s="2"/>
      <c r="E157" s="47">
        <v>0</v>
      </c>
      <c r="F157" s="22">
        <v>0</v>
      </c>
      <c r="G157" s="2"/>
      <c r="H157" s="2"/>
      <c r="I157" s="48">
        <f t="shared" si="4"/>
        <v>0</v>
      </c>
    </row>
    <row r="158" spans="1:9" x14ac:dyDescent="0.25">
      <c r="A158" s="7"/>
      <c r="B158" s="2">
        <f t="shared" si="5"/>
        <v>165</v>
      </c>
      <c r="C158" s="2"/>
      <c r="D158" s="2"/>
      <c r="E158" s="47">
        <v>0</v>
      </c>
      <c r="F158" s="22">
        <v>0</v>
      </c>
      <c r="G158" s="2"/>
      <c r="H158" s="2"/>
      <c r="I158" s="48">
        <f t="shared" si="4"/>
        <v>0</v>
      </c>
    </row>
    <row r="159" spans="1:9" x14ac:dyDescent="0.25">
      <c r="A159" s="7"/>
      <c r="B159" s="2">
        <f t="shared" si="5"/>
        <v>166</v>
      </c>
      <c r="C159" s="2"/>
      <c r="D159" s="2"/>
      <c r="E159" s="47">
        <v>0</v>
      </c>
      <c r="F159" s="22">
        <v>0</v>
      </c>
      <c r="G159" s="2"/>
      <c r="H159" s="2"/>
      <c r="I159" s="48">
        <f t="shared" si="4"/>
        <v>0</v>
      </c>
    </row>
    <row r="160" spans="1:9" x14ac:dyDescent="0.25">
      <c r="A160" s="7"/>
      <c r="B160" s="2">
        <f t="shared" si="5"/>
        <v>167</v>
      </c>
      <c r="C160" s="2"/>
      <c r="D160" s="2"/>
      <c r="E160" s="47">
        <v>0</v>
      </c>
      <c r="F160" s="22">
        <v>0</v>
      </c>
      <c r="G160" s="2"/>
      <c r="H160" s="2"/>
      <c r="I160" s="48">
        <f t="shared" si="4"/>
        <v>0</v>
      </c>
    </row>
    <row r="161" spans="1:9" x14ac:dyDescent="0.25">
      <c r="A161" s="7"/>
      <c r="B161" s="2">
        <f t="shared" si="5"/>
        <v>168</v>
      </c>
      <c r="C161" s="2"/>
      <c r="D161" s="2"/>
      <c r="E161" s="47">
        <v>0</v>
      </c>
      <c r="F161" s="22">
        <v>0</v>
      </c>
      <c r="G161" s="2"/>
      <c r="H161" s="2"/>
      <c r="I161" s="48">
        <f t="shared" si="4"/>
        <v>0</v>
      </c>
    </row>
    <row r="162" spans="1:9" x14ac:dyDescent="0.25">
      <c r="A162" s="7"/>
      <c r="B162" s="2">
        <f t="shared" si="5"/>
        <v>169</v>
      </c>
      <c r="C162" s="2"/>
      <c r="D162" s="2"/>
      <c r="E162" s="47">
        <v>0</v>
      </c>
      <c r="F162" s="22">
        <v>0</v>
      </c>
      <c r="G162" s="2"/>
      <c r="H162" s="2"/>
      <c r="I162" s="48">
        <f t="shared" si="4"/>
        <v>0</v>
      </c>
    </row>
    <row r="163" spans="1:9" x14ac:dyDescent="0.25">
      <c r="A163" s="7"/>
      <c r="B163" s="2">
        <f t="shared" si="5"/>
        <v>170</v>
      </c>
      <c r="C163" s="2"/>
      <c r="D163" s="2"/>
      <c r="E163" s="47">
        <v>0</v>
      </c>
      <c r="F163" s="22">
        <v>0</v>
      </c>
      <c r="G163" s="2"/>
      <c r="H163" s="2"/>
      <c r="I163" s="48">
        <f t="shared" si="4"/>
        <v>0</v>
      </c>
    </row>
    <row r="164" spans="1:9" x14ac:dyDescent="0.25">
      <c r="A164" s="7"/>
      <c r="B164" s="2">
        <f t="shared" si="5"/>
        <v>171</v>
      </c>
      <c r="C164" s="2"/>
      <c r="D164" s="2"/>
      <c r="E164" s="47">
        <v>0</v>
      </c>
      <c r="F164" s="22">
        <v>0</v>
      </c>
      <c r="G164" s="2"/>
      <c r="H164" s="2"/>
      <c r="I164" s="48">
        <f t="shared" si="4"/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2">
        <v>0</v>
      </c>
      <c r="G165" s="2"/>
      <c r="H165" s="2"/>
      <c r="I165" s="48">
        <f t="shared" si="4"/>
        <v>-800.57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47">
        <v>800.57</v>
      </c>
      <c r="G166" s="2">
        <v>711</v>
      </c>
      <c r="H166" s="20">
        <v>41751</v>
      </c>
      <c r="I166" s="48">
        <f t="shared" si="4"/>
        <v>0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2">
        <v>0</v>
      </c>
      <c r="G167" s="2"/>
      <c r="H167" s="2"/>
      <c r="I167" s="48">
        <f t="shared" si="4"/>
        <v>-1601.14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2">
        <v>0</v>
      </c>
      <c r="G168" s="2"/>
      <c r="H168" s="2"/>
      <c r="I168" s="48">
        <f t="shared" si="4"/>
        <v>-800.57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2">
        <v>0</v>
      </c>
      <c r="G169" s="2"/>
      <c r="H169" s="2"/>
      <c r="I169" s="48">
        <f t="shared" si="4"/>
        <v>0</v>
      </c>
    </row>
    <row r="170" spans="1:9" x14ac:dyDescent="0.25">
      <c r="A170" s="8"/>
      <c r="B170" s="2">
        <f t="shared" ref="B170:B233" si="6">B169+1</f>
        <v>177</v>
      </c>
      <c r="C170" s="2"/>
      <c r="D170" s="2"/>
      <c r="E170" s="47">
        <v>0</v>
      </c>
      <c r="F170" s="22">
        <v>0</v>
      </c>
      <c r="G170" s="2"/>
      <c r="H170" s="2"/>
      <c r="I170" s="48">
        <f t="shared" si="4"/>
        <v>0</v>
      </c>
    </row>
    <row r="171" spans="1:9" x14ac:dyDescent="0.25">
      <c r="A171" s="8"/>
      <c r="B171" s="2">
        <f t="shared" si="6"/>
        <v>178</v>
      </c>
      <c r="C171" s="2"/>
      <c r="D171" s="2"/>
      <c r="E171" s="47">
        <v>0</v>
      </c>
      <c r="F171" s="22">
        <v>0</v>
      </c>
      <c r="G171" s="2"/>
      <c r="H171" s="2"/>
      <c r="I171" s="48">
        <f t="shared" si="4"/>
        <v>0</v>
      </c>
    </row>
    <row r="172" spans="1:9" x14ac:dyDescent="0.25">
      <c r="A172" s="8"/>
      <c r="B172" s="2">
        <f t="shared" si="6"/>
        <v>179</v>
      </c>
      <c r="C172" s="2"/>
      <c r="D172" s="2"/>
      <c r="E172" s="47">
        <v>0</v>
      </c>
      <c r="F172" s="22">
        <v>0</v>
      </c>
      <c r="G172" s="2"/>
      <c r="H172" s="2"/>
      <c r="I172" s="48">
        <f t="shared" si="4"/>
        <v>0</v>
      </c>
    </row>
    <row r="173" spans="1:9" x14ac:dyDescent="0.25">
      <c r="A173" s="8"/>
      <c r="B173" s="2">
        <f t="shared" si="6"/>
        <v>180</v>
      </c>
      <c r="C173" s="2"/>
      <c r="D173" s="2"/>
      <c r="E173" s="47">
        <v>0</v>
      </c>
      <c r="F173" s="22">
        <v>0</v>
      </c>
      <c r="G173" s="2"/>
      <c r="H173" s="2"/>
      <c r="I173" s="48">
        <f t="shared" si="4"/>
        <v>0</v>
      </c>
    </row>
    <row r="174" spans="1:9" x14ac:dyDescent="0.25">
      <c r="A174" s="8"/>
      <c r="B174" s="2">
        <f t="shared" si="6"/>
        <v>181</v>
      </c>
      <c r="C174" s="2"/>
      <c r="D174" s="2"/>
      <c r="E174" s="47">
        <v>0</v>
      </c>
      <c r="F174" s="22">
        <v>0</v>
      </c>
      <c r="G174" s="2"/>
      <c r="H174" s="2"/>
      <c r="I174" s="48">
        <f t="shared" si="4"/>
        <v>0</v>
      </c>
    </row>
    <row r="175" spans="1:9" x14ac:dyDescent="0.25">
      <c r="A175" s="8"/>
      <c r="B175" s="2">
        <f t="shared" si="6"/>
        <v>182</v>
      </c>
      <c r="C175" s="2"/>
      <c r="D175" s="2"/>
      <c r="E175" s="47">
        <v>0</v>
      </c>
      <c r="F175" s="22">
        <v>0</v>
      </c>
      <c r="G175" s="2"/>
      <c r="H175" s="2"/>
      <c r="I175" s="48">
        <f t="shared" si="4"/>
        <v>0</v>
      </c>
    </row>
    <row r="176" spans="1:9" x14ac:dyDescent="0.25">
      <c r="A176" s="8"/>
      <c r="B176" s="2">
        <f t="shared" si="6"/>
        <v>183</v>
      </c>
      <c r="C176" s="2"/>
      <c r="D176" s="2"/>
      <c r="E176" s="47">
        <v>0</v>
      </c>
      <c r="F176" s="22">
        <v>0</v>
      </c>
      <c r="G176" s="2"/>
      <c r="H176" s="2"/>
      <c r="I176" s="48">
        <f t="shared" si="4"/>
        <v>0</v>
      </c>
    </row>
    <row r="177" spans="1:9" x14ac:dyDescent="0.25">
      <c r="A177" s="8"/>
      <c r="B177" s="2">
        <f t="shared" si="6"/>
        <v>184</v>
      </c>
      <c r="C177" s="2"/>
      <c r="D177" s="2"/>
      <c r="E177" s="47">
        <v>0</v>
      </c>
      <c r="F177" s="22">
        <v>0</v>
      </c>
      <c r="G177" s="2"/>
      <c r="H177" s="2"/>
      <c r="I177" s="48">
        <f t="shared" si="4"/>
        <v>0</v>
      </c>
    </row>
    <row r="178" spans="1:9" x14ac:dyDescent="0.25">
      <c r="A178" s="8"/>
      <c r="B178" s="2">
        <f t="shared" si="6"/>
        <v>185</v>
      </c>
      <c r="C178" s="2"/>
      <c r="D178" s="2"/>
      <c r="E178" s="47">
        <v>0</v>
      </c>
      <c r="F178" s="22">
        <v>0</v>
      </c>
      <c r="G178" s="2"/>
      <c r="H178" s="2"/>
      <c r="I178" s="48">
        <f t="shared" si="4"/>
        <v>0</v>
      </c>
    </row>
    <row r="179" spans="1:9" x14ac:dyDescent="0.25">
      <c r="A179" s="8"/>
      <c r="B179" s="2">
        <f t="shared" si="6"/>
        <v>186</v>
      </c>
      <c r="C179" s="2"/>
      <c r="D179" s="2"/>
      <c r="E179" s="47">
        <v>0</v>
      </c>
      <c r="F179" s="22">
        <v>0</v>
      </c>
      <c r="G179" s="2"/>
      <c r="H179" s="2"/>
      <c r="I179" s="48">
        <f t="shared" si="4"/>
        <v>0</v>
      </c>
    </row>
    <row r="180" spans="1:9" x14ac:dyDescent="0.25">
      <c r="A180" s="8"/>
      <c r="B180" s="2">
        <f t="shared" si="6"/>
        <v>187</v>
      </c>
      <c r="C180" s="2"/>
      <c r="D180" s="2"/>
      <c r="E180" s="47">
        <v>0</v>
      </c>
      <c r="F180" s="22">
        <v>0</v>
      </c>
      <c r="G180" s="2"/>
      <c r="H180" s="2"/>
      <c r="I180" s="48">
        <f t="shared" si="4"/>
        <v>0</v>
      </c>
    </row>
    <row r="181" spans="1:9" x14ac:dyDescent="0.25">
      <c r="A181" s="8"/>
      <c r="B181" s="2">
        <f t="shared" si="6"/>
        <v>188</v>
      </c>
      <c r="C181" s="2"/>
      <c r="D181" s="2"/>
      <c r="E181" s="47">
        <v>0</v>
      </c>
      <c r="F181" s="22">
        <v>0</v>
      </c>
      <c r="G181" s="2"/>
      <c r="H181" s="2"/>
      <c r="I181" s="48">
        <f t="shared" si="4"/>
        <v>0</v>
      </c>
    </row>
    <row r="182" spans="1:9" x14ac:dyDescent="0.25">
      <c r="A182" s="8"/>
      <c r="B182" s="2">
        <f t="shared" si="6"/>
        <v>189</v>
      </c>
      <c r="C182" s="2"/>
      <c r="D182" s="2"/>
      <c r="E182" s="47">
        <v>0</v>
      </c>
      <c r="F182" s="22">
        <v>0</v>
      </c>
      <c r="G182" s="2"/>
      <c r="H182" s="2"/>
      <c r="I182" s="48">
        <f t="shared" si="4"/>
        <v>0</v>
      </c>
    </row>
    <row r="183" spans="1:9" x14ac:dyDescent="0.25">
      <c r="A183" s="8"/>
      <c r="B183" s="2">
        <f t="shared" si="6"/>
        <v>190</v>
      </c>
      <c r="C183" s="2"/>
      <c r="D183" s="2"/>
      <c r="E183" s="47">
        <v>0</v>
      </c>
      <c r="F183" s="22">
        <v>0</v>
      </c>
      <c r="G183" s="2"/>
      <c r="H183" s="2"/>
      <c r="I183" s="48">
        <f t="shared" si="4"/>
        <v>0</v>
      </c>
    </row>
    <row r="184" spans="1:9" x14ac:dyDescent="0.25">
      <c r="A184" s="8"/>
      <c r="B184" s="2">
        <f t="shared" si="6"/>
        <v>191</v>
      </c>
      <c r="C184" s="2"/>
      <c r="D184" s="2"/>
      <c r="E184" s="47">
        <v>0</v>
      </c>
      <c r="F184" s="22">
        <v>0</v>
      </c>
      <c r="G184" s="2"/>
      <c r="H184" s="2"/>
      <c r="I184" s="48">
        <f t="shared" si="4"/>
        <v>0</v>
      </c>
    </row>
    <row r="185" spans="1:9" x14ac:dyDescent="0.25">
      <c r="A185" s="8"/>
      <c r="B185" s="2">
        <f t="shared" si="6"/>
        <v>192</v>
      </c>
      <c r="C185" s="2"/>
      <c r="D185" s="2"/>
      <c r="E185" s="47">
        <v>0</v>
      </c>
      <c r="F185" s="22">
        <v>0</v>
      </c>
      <c r="G185" s="2"/>
      <c r="H185" s="2"/>
      <c r="I185" s="48">
        <f t="shared" si="4"/>
        <v>0</v>
      </c>
    </row>
    <row r="186" spans="1:9" x14ac:dyDescent="0.25">
      <c r="A186" s="8"/>
      <c r="B186" s="2">
        <f t="shared" si="6"/>
        <v>193</v>
      </c>
      <c r="C186" s="2"/>
      <c r="D186" s="2"/>
      <c r="E186" s="47">
        <v>0</v>
      </c>
      <c r="F186" s="22">
        <v>0</v>
      </c>
      <c r="G186" s="2"/>
      <c r="H186" s="2"/>
      <c r="I186" s="48">
        <f t="shared" si="4"/>
        <v>0</v>
      </c>
    </row>
    <row r="187" spans="1:9" x14ac:dyDescent="0.25">
      <c r="A187" s="8"/>
      <c r="B187" s="2">
        <f t="shared" si="6"/>
        <v>194</v>
      </c>
      <c r="C187" s="2"/>
      <c r="D187" s="2"/>
      <c r="E187" s="47">
        <v>0</v>
      </c>
      <c r="F187" s="22">
        <v>0</v>
      </c>
      <c r="G187" s="2"/>
      <c r="H187" s="2"/>
      <c r="I187" s="48">
        <f t="shared" si="4"/>
        <v>0</v>
      </c>
    </row>
    <row r="188" spans="1:9" x14ac:dyDescent="0.25">
      <c r="A188" s="8"/>
      <c r="B188" s="2">
        <f t="shared" si="6"/>
        <v>195</v>
      </c>
      <c r="C188" s="2"/>
      <c r="D188" s="2"/>
      <c r="E188" s="47">
        <v>0</v>
      </c>
      <c r="F188" s="22">
        <v>0</v>
      </c>
      <c r="G188" s="2"/>
      <c r="H188" s="2"/>
      <c r="I188" s="48">
        <f t="shared" si="4"/>
        <v>0</v>
      </c>
    </row>
    <row r="189" spans="1:9" x14ac:dyDescent="0.25">
      <c r="A189" s="8"/>
      <c r="B189" s="2">
        <f t="shared" si="6"/>
        <v>196</v>
      </c>
      <c r="C189" s="2"/>
      <c r="D189" s="2"/>
      <c r="E189" s="47">
        <v>0</v>
      </c>
      <c r="F189" s="22">
        <v>0</v>
      </c>
      <c r="G189" s="2"/>
      <c r="H189" s="2"/>
      <c r="I189" s="48">
        <f t="shared" si="4"/>
        <v>0</v>
      </c>
    </row>
    <row r="190" spans="1:9" x14ac:dyDescent="0.25">
      <c r="A190" s="8"/>
      <c r="B190" s="2">
        <f t="shared" si="6"/>
        <v>197</v>
      </c>
      <c r="C190" s="2"/>
      <c r="D190" s="2"/>
      <c r="E190" s="47">
        <v>0</v>
      </c>
      <c r="F190" s="22">
        <v>0</v>
      </c>
      <c r="G190" s="2"/>
      <c r="H190" s="2"/>
      <c r="I190" s="48">
        <f t="shared" si="4"/>
        <v>0</v>
      </c>
    </row>
    <row r="191" spans="1:9" x14ac:dyDescent="0.25">
      <c r="A191" s="8"/>
      <c r="B191" s="2">
        <f t="shared" si="6"/>
        <v>198</v>
      </c>
      <c r="C191" s="2"/>
      <c r="D191" s="2"/>
      <c r="E191" s="47">
        <v>0</v>
      </c>
      <c r="F191" s="22">
        <v>0</v>
      </c>
      <c r="G191" s="2"/>
      <c r="H191" s="2"/>
      <c r="I191" s="48">
        <f t="shared" si="4"/>
        <v>0</v>
      </c>
    </row>
    <row r="192" spans="1:9" x14ac:dyDescent="0.25">
      <c r="A192" s="8"/>
      <c r="B192" s="2">
        <f t="shared" si="6"/>
        <v>199</v>
      </c>
      <c r="C192" s="2"/>
      <c r="D192" s="2"/>
      <c r="E192" s="47">
        <v>0</v>
      </c>
      <c r="F192" s="22">
        <v>0</v>
      </c>
      <c r="G192" s="2"/>
      <c r="H192" s="2"/>
      <c r="I192" s="48">
        <f t="shared" si="4"/>
        <v>0</v>
      </c>
    </row>
    <row r="193" spans="1:9" x14ac:dyDescent="0.25">
      <c r="A193" s="8"/>
      <c r="B193" s="2">
        <f t="shared" si="6"/>
        <v>200</v>
      </c>
      <c r="C193" s="2"/>
      <c r="D193" s="2"/>
      <c r="E193" s="47">
        <v>0</v>
      </c>
      <c r="F193" s="22">
        <v>0</v>
      </c>
      <c r="G193" s="2"/>
      <c r="H193" s="2"/>
      <c r="I193" s="48">
        <f t="shared" si="4"/>
        <v>0</v>
      </c>
    </row>
    <row r="194" spans="1:9" x14ac:dyDescent="0.25">
      <c r="A194" s="8"/>
      <c r="B194" s="2">
        <f t="shared" si="6"/>
        <v>201</v>
      </c>
      <c r="C194" s="2"/>
      <c r="D194" s="2"/>
      <c r="E194" s="47">
        <v>0</v>
      </c>
      <c r="F194" s="22">
        <v>0</v>
      </c>
      <c r="G194" s="2"/>
      <c r="H194" s="2"/>
      <c r="I194" s="48">
        <f t="shared" si="4"/>
        <v>0</v>
      </c>
    </row>
    <row r="195" spans="1:9" x14ac:dyDescent="0.25">
      <c r="A195" s="8"/>
      <c r="B195" s="2">
        <f t="shared" si="6"/>
        <v>202</v>
      </c>
      <c r="C195" s="2"/>
      <c r="D195" s="2"/>
      <c r="E195" s="47">
        <v>0</v>
      </c>
      <c r="F195" s="22">
        <v>0</v>
      </c>
      <c r="G195" s="2"/>
      <c r="H195" s="2"/>
      <c r="I195" s="48">
        <f t="shared" si="4"/>
        <v>0</v>
      </c>
    </row>
    <row r="196" spans="1:9" x14ac:dyDescent="0.25">
      <c r="A196" s="8"/>
      <c r="B196" s="2">
        <f t="shared" si="6"/>
        <v>203</v>
      </c>
      <c r="C196" s="2"/>
      <c r="D196" s="2"/>
      <c r="E196" s="47">
        <v>0</v>
      </c>
      <c r="F196" s="22">
        <v>0</v>
      </c>
      <c r="G196" s="2"/>
      <c r="H196" s="2"/>
      <c r="I196" s="48">
        <f t="shared" si="4"/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2">
        <v>0</v>
      </c>
      <c r="G197" s="2"/>
      <c r="H197" s="2"/>
      <c r="I197" s="48">
        <f t="shared" si="4"/>
        <v>0</v>
      </c>
    </row>
    <row r="198" spans="1:9" x14ac:dyDescent="0.25">
      <c r="A198" s="8"/>
      <c r="B198" s="2">
        <f t="shared" si="6"/>
        <v>205</v>
      </c>
      <c r="C198" s="2"/>
      <c r="D198" s="2"/>
      <c r="E198" s="47">
        <v>0</v>
      </c>
      <c r="F198" s="22">
        <v>0</v>
      </c>
      <c r="G198" s="2"/>
      <c r="H198" s="2"/>
      <c r="I198" s="48">
        <f t="shared" si="4"/>
        <v>0</v>
      </c>
    </row>
    <row r="199" spans="1:9" x14ac:dyDescent="0.25">
      <c r="A199" s="8"/>
      <c r="B199" s="2">
        <f t="shared" si="6"/>
        <v>206</v>
      </c>
      <c r="C199" s="2"/>
      <c r="D199" s="2"/>
      <c r="E199" s="47">
        <v>0</v>
      </c>
      <c r="F199" s="22">
        <v>0</v>
      </c>
      <c r="G199" s="2"/>
      <c r="H199" s="2"/>
      <c r="I199" s="48">
        <f t="shared" si="4"/>
        <v>0</v>
      </c>
    </row>
    <row r="200" spans="1:9" x14ac:dyDescent="0.25">
      <c r="A200" s="8"/>
      <c r="B200" s="2">
        <f t="shared" si="6"/>
        <v>207</v>
      </c>
      <c r="C200" s="2"/>
      <c r="D200" s="2"/>
      <c r="E200" s="47">
        <v>0</v>
      </c>
      <c r="F200" s="22">
        <v>0</v>
      </c>
      <c r="G200" s="2"/>
      <c r="H200" s="2"/>
      <c r="I200" s="48">
        <f t="shared" ref="I200:I263" si="7">F200-E200</f>
        <v>0</v>
      </c>
    </row>
    <row r="201" spans="1:9" x14ac:dyDescent="0.25">
      <c r="A201" s="8"/>
      <c r="B201" s="2">
        <f t="shared" si="6"/>
        <v>208</v>
      </c>
      <c r="C201" s="2"/>
      <c r="D201" s="2"/>
      <c r="E201" s="47">
        <v>0</v>
      </c>
      <c r="F201" s="22">
        <v>0</v>
      </c>
      <c r="G201" s="2"/>
      <c r="H201" s="2"/>
      <c r="I201" s="48">
        <f t="shared" si="7"/>
        <v>0</v>
      </c>
    </row>
    <row r="202" spans="1:9" x14ac:dyDescent="0.25">
      <c r="A202" s="8"/>
      <c r="B202" s="2">
        <f t="shared" si="6"/>
        <v>209</v>
      </c>
      <c r="C202" s="2"/>
      <c r="D202" s="2"/>
      <c r="E202" s="47">
        <v>0</v>
      </c>
      <c r="F202" s="22">
        <v>0</v>
      </c>
      <c r="G202" s="2"/>
      <c r="H202" s="2"/>
      <c r="I202" s="48">
        <f t="shared" si="7"/>
        <v>0</v>
      </c>
    </row>
    <row r="203" spans="1:9" x14ac:dyDescent="0.25">
      <c r="A203" s="8"/>
      <c r="B203" s="2">
        <f t="shared" si="6"/>
        <v>210</v>
      </c>
      <c r="C203" s="2"/>
      <c r="D203" s="2"/>
      <c r="E203" s="47">
        <v>0</v>
      </c>
      <c r="F203" s="22">
        <v>0</v>
      </c>
      <c r="G203" s="2"/>
      <c r="H203" s="2"/>
      <c r="I203" s="48">
        <f t="shared" si="7"/>
        <v>0</v>
      </c>
    </row>
    <row r="204" spans="1:9" x14ac:dyDescent="0.25">
      <c r="A204" s="8"/>
      <c r="B204" s="2">
        <f t="shared" si="6"/>
        <v>211</v>
      </c>
      <c r="C204" s="2"/>
      <c r="D204" s="2"/>
      <c r="E204" s="47">
        <v>0</v>
      </c>
      <c r="F204" s="22">
        <v>0</v>
      </c>
      <c r="G204" s="2"/>
      <c r="H204" s="2"/>
      <c r="I204" s="48">
        <f t="shared" si="7"/>
        <v>0</v>
      </c>
    </row>
    <row r="205" spans="1:9" x14ac:dyDescent="0.25">
      <c r="A205" s="8"/>
      <c r="B205" s="2">
        <f t="shared" si="6"/>
        <v>212</v>
      </c>
      <c r="C205" s="2"/>
      <c r="D205" s="2"/>
      <c r="E205" s="47">
        <v>0</v>
      </c>
      <c r="F205" s="22">
        <v>0</v>
      </c>
      <c r="G205" s="2"/>
      <c r="H205" s="2"/>
      <c r="I205" s="48">
        <f t="shared" si="7"/>
        <v>0</v>
      </c>
    </row>
    <row r="206" spans="1:9" x14ac:dyDescent="0.25">
      <c r="A206" s="8"/>
      <c r="B206" s="2">
        <f t="shared" si="6"/>
        <v>213</v>
      </c>
      <c r="C206" s="2"/>
      <c r="D206" s="2"/>
      <c r="E206" s="47">
        <v>0</v>
      </c>
      <c r="F206" s="22">
        <v>0</v>
      </c>
      <c r="G206" s="2"/>
      <c r="H206" s="2"/>
      <c r="I206" s="48">
        <f t="shared" si="7"/>
        <v>0</v>
      </c>
    </row>
    <row r="207" spans="1:9" x14ac:dyDescent="0.25">
      <c r="A207" s="8"/>
      <c r="B207" s="2">
        <f t="shared" si="6"/>
        <v>214</v>
      </c>
      <c r="C207" s="2"/>
      <c r="D207" s="2"/>
      <c r="E207" s="47">
        <v>0</v>
      </c>
      <c r="F207" s="22">
        <v>0</v>
      </c>
      <c r="G207" s="2"/>
      <c r="H207" s="2"/>
      <c r="I207" s="48">
        <f t="shared" si="7"/>
        <v>0</v>
      </c>
    </row>
    <row r="208" spans="1:9" x14ac:dyDescent="0.25">
      <c r="A208" s="8"/>
      <c r="B208" s="2">
        <f t="shared" si="6"/>
        <v>215</v>
      </c>
      <c r="C208" s="2"/>
      <c r="D208" s="2"/>
      <c r="E208" s="47">
        <v>0</v>
      </c>
      <c r="F208" s="22">
        <v>0</v>
      </c>
      <c r="G208" s="2"/>
      <c r="H208" s="2"/>
      <c r="I208" s="48">
        <f t="shared" si="7"/>
        <v>0</v>
      </c>
    </row>
    <row r="209" spans="1:9" x14ac:dyDescent="0.25">
      <c r="A209" s="8"/>
      <c r="B209" s="2">
        <f t="shared" si="6"/>
        <v>216</v>
      </c>
      <c r="C209" s="2"/>
      <c r="D209" s="2"/>
      <c r="E209" s="47">
        <v>0</v>
      </c>
      <c r="F209" s="22">
        <v>0</v>
      </c>
      <c r="G209" s="2"/>
      <c r="H209" s="2"/>
      <c r="I209" s="48">
        <f t="shared" si="7"/>
        <v>0</v>
      </c>
    </row>
    <row r="210" spans="1:9" x14ac:dyDescent="0.25">
      <c r="A210" s="8"/>
      <c r="B210" s="2">
        <f t="shared" si="6"/>
        <v>217</v>
      </c>
      <c r="C210" s="2"/>
      <c r="D210" s="2"/>
      <c r="E210" s="47">
        <v>0</v>
      </c>
      <c r="F210" s="22">
        <v>0</v>
      </c>
      <c r="G210" s="2"/>
      <c r="H210" s="2"/>
      <c r="I210" s="48">
        <f t="shared" si="7"/>
        <v>0</v>
      </c>
    </row>
    <row r="211" spans="1:9" x14ac:dyDescent="0.25">
      <c r="A211" s="8"/>
      <c r="B211" s="2">
        <f t="shared" si="6"/>
        <v>218</v>
      </c>
      <c r="C211" s="2"/>
      <c r="D211" s="2"/>
      <c r="E211" s="47">
        <v>0</v>
      </c>
      <c r="F211" s="22">
        <v>0</v>
      </c>
      <c r="G211" s="2"/>
      <c r="H211" s="2"/>
      <c r="I211" s="48">
        <f t="shared" si="7"/>
        <v>0</v>
      </c>
    </row>
    <row r="212" spans="1:9" x14ac:dyDescent="0.25">
      <c r="A212" s="8"/>
      <c r="B212" s="2">
        <f t="shared" si="6"/>
        <v>219</v>
      </c>
      <c r="C212" s="2"/>
      <c r="D212" s="2"/>
      <c r="E212" s="47">
        <v>0</v>
      </c>
      <c r="F212" s="22">
        <v>0</v>
      </c>
      <c r="G212" s="2"/>
      <c r="H212" s="2"/>
      <c r="I212" s="48">
        <f t="shared" si="7"/>
        <v>0</v>
      </c>
    </row>
    <row r="213" spans="1:9" x14ac:dyDescent="0.25">
      <c r="A213" s="8"/>
      <c r="B213" s="2">
        <f t="shared" si="6"/>
        <v>220</v>
      </c>
      <c r="C213" s="2"/>
      <c r="D213" s="2"/>
      <c r="E213" s="47">
        <v>0</v>
      </c>
      <c r="F213" s="22">
        <v>0</v>
      </c>
      <c r="G213" s="2"/>
      <c r="H213" s="2"/>
      <c r="I213" s="48">
        <f t="shared" si="7"/>
        <v>0</v>
      </c>
    </row>
    <row r="214" spans="1:9" x14ac:dyDescent="0.25">
      <c r="A214" s="8"/>
      <c r="B214" s="2">
        <f t="shared" si="6"/>
        <v>221</v>
      </c>
      <c r="C214" s="2"/>
      <c r="D214" s="2"/>
      <c r="E214" s="47">
        <v>0</v>
      </c>
      <c r="F214" s="22">
        <v>0</v>
      </c>
      <c r="G214" s="2"/>
      <c r="H214" s="2"/>
      <c r="I214" s="48">
        <f t="shared" si="7"/>
        <v>0</v>
      </c>
    </row>
    <row r="215" spans="1:9" x14ac:dyDescent="0.25">
      <c r="A215" s="8"/>
      <c r="B215" s="2">
        <f t="shared" si="6"/>
        <v>222</v>
      </c>
      <c r="C215" s="2"/>
      <c r="D215" s="2"/>
      <c r="E215" s="47">
        <v>0</v>
      </c>
      <c r="F215" s="22">
        <v>0</v>
      </c>
      <c r="G215" s="2"/>
      <c r="H215" s="2"/>
      <c r="I215" s="48">
        <f t="shared" si="7"/>
        <v>0</v>
      </c>
    </row>
    <row r="216" spans="1:9" x14ac:dyDescent="0.25">
      <c r="A216" s="8"/>
      <c r="B216" s="2">
        <f t="shared" si="6"/>
        <v>223</v>
      </c>
      <c r="C216" s="2"/>
      <c r="D216" s="2"/>
      <c r="E216" s="47">
        <v>0</v>
      </c>
      <c r="F216" s="22">
        <v>0</v>
      </c>
      <c r="G216" s="2"/>
      <c r="H216" s="2"/>
      <c r="I216" s="48">
        <f t="shared" si="7"/>
        <v>0</v>
      </c>
    </row>
    <row r="217" spans="1:9" x14ac:dyDescent="0.25">
      <c r="A217" s="8"/>
      <c r="B217" s="2">
        <f t="shared" si="6"/>
        <v>224</v>
      </c>
      <c r="C217" s="2"/>
      <c r="D217" s="2"/>
      <c r="E217" s="47">
        <v>0</v>
      </c>
      <c r="F217" s="22">
        <v>0</v>
      </c>
      <c r="G217" s="2"/>
      <c r="H217" s="2"/>
      <c r="I217" s="48">
        <f t="shared" si="7"/>
        <v>0</v>
      </c>
    </row>
    <row r="218" spans="1:9" x14ac:dyDescent="0.25">
      <c r="A218" s="8"/>
      <c r="B218" s="2">
        <f t="shared" si="6"/>
        <v>225</v>
      </c>
      <c r="C218" s="2"/>
      <c r="D218" s="2"/>
      <c r="E218" s="47">
        <v>0</v>
      </c>
      <c r="F218" s="22">
        <v>0</v>
      </c>
      <c r="G218" s="2"/>
      <c r="H218" s="2"/>
      <c r="I218" s="48">
        <f t="shared" si="7"/>
        <v>0</v>
      </c>
    </row>
    <row r="219" spans="1:9" x14ac:dyDescent="0.25">
      <c r="A219" s="8"/>
      <c r="B219" s="2">
        <f t="shared" si="6"/>
        <v>226</v>
      </c>
      <c r="C219" s="2"/>
      <c r="D219" s="2"/>
      <c r="E219" s="47">
        <v>0</v>
      </c>
      <c r="F219" s="22">
        <v>0</v>
      </c>
      <c r="G219" s="2"/>
      <c r="H219" s="2"/>
      <c r="I219" s="48">
        <f t="shared" si="7"/>
        <v>0</v>
      </c>
    </row>
    <row r="220" spans="1:9" x14ac:dyDescent="0.25">
      <c r="A220" s="8"/>
      <c r="B220" s="2">
        <f t="shared" si="6"/>
        <v>227</v>
      </c>
      <c r="C220" s="2"/>
      <c r="D220" s="2"/>
      <c r="E220" s="47">
        <v>0</v>
      </c>
      <c r="F220" s="22">
        <v>0</v>
      </c>
      <c r="G220" s="2"/>
      <c r="H220" s="2"/>
      <c r="I220" s="48">
        <f t="shared" si="7"/>
        <v>0</v>
      </c>
    </row>
    <row r="221" spans="1:9" x14ac:dyDescent="0.25">
      <c r="A221" s="8"/>
      <c r="B221" s="2">
        <f t="shared" si="6"/>
        <v>228</v>
      </c>
      <c r="C221" s="2"/>
      <c r="D221" s="2"/>
      <c r="E221" s="47">
        <v>0</v>
      </c>
      <c r="F221" s="22">
        <v>0</v>
      </c>
      <c r="G221" s="2"/>
      <c r="H221" s="2"/>
      <c r="I221" s="48">
        <f t="shared" si="7"/>
        <v>0</v>
      </c>
    </row>
    <row r="222" spans="1:9" x14ac:dyDescent="0.25">
      <c r="A222" s="8"/>
      <c r="B222" s="2">
        <f t="shared" si="6"/>
        <v>229</v>
      </c>
      <c r="C222" s="2"/>
      <c r="D222" s="2"/>
      <c r="E222" s="47">
        <v>0</v>
      </c>
      <c r="F222" s="22">
        <v>0</v>
      </c>
      <c r="G222" s="2"/>
      <c r="H222" s="2"/>
      <c r="I222" s="48">
        <f t="shared" si="7"/>
        <v>0</v>
      </c>
    </row>
    <row r="223" spans="1:9" x14ac:dyDescent="0.25">
      <c r="A223" s="8"/>
      <c r="B223" s="2">
        <f t="shared" si="6"/>
        <v>230</v>
      </c>
      <c r="C223" s="2"/>
      <c r="D223" s="2"/>
      <c r="E223" s="47">
        <v>0</v>
      </c>
      <c r="F223" s="22">
        <v>0</v>
      </c>
      <c r="G223" s="2"/>
      <c r="H223" s="2"/>
      <c r="I223" s="48">
        <f t="shared" si="7"/>
        <v>0</v>
      </c>
    </row>
    <row r="224" spans="1:9" x14ac:dyDescent="0.25">
      <c r="A224" s="8"/>
      <c r="B224" s="2">
        <f t="shared" si="6"/>
        <v>231</v>
      </c>
      <c r="C224" s="2"/>
      <c r="D224" s="2"/>
      <c r="E224" s="47">
        <v>0</v>
      </c>
      <c r="F224" s="22">
        <v>0</v>
      </c>
      <c r="G224" s="2"/>
      <c r="H224" s="2"/>
      <c r="I224" s="48">
        <f t="shared" si="7"/>
        <v>0</v>
      </c>
    </row>
    <row r="225" spans="1:9" x14ac:dyDescent="0.25">
      <c r="A225" s="8"/>
      <c r="B225" s="2">
        <f t="shared" si="6"/>
        <v>232</v>
      </c>
      <c r="C225" s="2"/>
      <c r="D225" s="2"/>
      <c r="E225" s="47">
        <v>0</v>
      </c>
      <c r="F225" s="22">
        <v>0</v>
      </c>
      <c r="G225" s="2"/>
      <c r="H225" s="2"/>
      <c r="I225" s="48">
        <f t="shared" si="7"/>
        <v>0</v>
      </c>
    </row>
    <row r="226" spans="1:9" x14ac:dyDescent="0.25">
      <c r="A226" s="8"/>
      <c r="B226" s="2">
        <f t="shared" si="6"/>
        <v>233</v>
      </c>
      <c r="C226" s="2"/>
      <c r="D226" s="2"/>
      <c r="E226" s="47">
        <v>0</v>
      </c>
      <c r="F226" s="22">
        <v>0</v>
      </c>
      <c r="G226" s="2"/>
      <c r="H226" s="2"/>
      <c r="I226" s="48">
        <f t="shared" si="7"/>
        <v>0</v>
      </c>
    </row>
    <row r="227" spans="1:9" x14ac:dyDescent="0.25">
      <c r="A227" s="8"/>
      <c r="B227" s="2">
        <f t="shared" si="6"/>
        <v>234</v>
      </c>
      <c r="C227" s="2"/>
      <c r="D227" s="2"/>
      <c r="E227" s="47">
        <v>0</v>
      </c>
      <c r="F227" s="22">
        <v>0</v>
      </c>
      <c r="G227" s="2"/>
      <c r="H227" s="2"/>
      <c r="I227" s="48">
        <f t="shared" si="7"/>
        <v>0</v>
      </c>
    </row>
    <row r="228" spans="1:9" x14ac:dyDescent="0.25">
      <c r="A228" s="8"/>
      <c r="B228" s="2">
        <f t="shared" si="6"/>
        <v>235</v>
      </c>
      <c r="C228" s="2"/>
      <c r="D228" s="2"/>
      <c r="E228" s="47">
        <v>0</v>
      </c>
      <c r="F228" s="22">
        <v>0</v>
      </c>
      <c r="G228" s="2"/>
      <c r="H228" s="2"/>
      <c r="I228" s="48">
        <f t="shared" si="7"/>
        <v>0</v>
      </c>
    </row>
    <row r="229" spans="1:9" x14ac:dyDescent="0.25">
      <c r="A229" s="8"/>
      <c r="B229" s="2">
        <f t="shared" si="6"/>
        <v>236</v>
      </c>
      <c r="C229" s="2"/>
      <c r="D229" s="2"/>
      <c r="E229" s="47">
        <v>0</v>
      </c>
      <c r="F229" s="22">
        <v>0</v>
      </c>
      <c r="G229" s="2"/>
      <c r="H229" s="2"/>
      <c r="I229" s="48">
        <f t="shared" si="7"/>
        <v>0</v>
      </c>
    </row>
    <row r="230" spans="1:9" x14ac:dyDescent="0.25">
      <c r="A230" s="8"/>
      <c r="B230" s="2">
        <f t="shared" si="6"/>
        <v>237</v>
      </c>
      <c r="C230" s="2"/>
      <c r="D230" s="2"/>
      <c r="E230" s="47">
        <v>0</v>
      </c>
      <c r="F230" s="22">
        <v>0</v>
      </c>
      <c r="G230" s="2"/>
      <c r="H230" s="2"/>
      <c r="I230" s="48">
        <f t="shared" si="7"/>
        <v>0</v>
      </c>
    </row>
    <row r="231" spans="1:9" x14ac:dyDescent="0.25">
      <c r="A231" s="8"/>
      <c r="B231" s="2">
        <f t="shared" si="6"/>
        <v>238</v>
      </c>
      <c r="C231" s="2"/>
      <c r="D231" s="2"/>
      <c r="E231" s="47">
        <v>0</v>
      </c>
      <c r="F231" s="22">
        <v>0</v>
      </c>
      <c r="G231" s="2"/>
      <c r="H231" s="2"/>
      <c r="I231" s="48">
        <f t="shared" si="7"/>
        <v>0</v>
      </c>
    </row>
    <row r="232" spans="1:9" x14ac:dyDescent="0.25">
      <c r="A232" s="8"/>
      <c r="B232" s="2">
        <f t="shared" si="6"/>
        <v>239</v>
      </c>
      <c r="C232" s="2"/>
      <c r="D232" s="2"/>
      <c r="E232" s="47">
        <v>0</v>
      </c>
      <c r="F232" s="22">
        <v>0</v>
      </c>
      <c r="G232" s="2"/>
      <c r="H232" s="2"/>
      <c r="I232" s="48">
        <f t="shared" si="7"/>
        <v>0</v>
      </c>
    </row>
    <row r="233" spans="1:9" x14ac:dyDescent="0.25">
      <c r="A233" s="8"/>
      <c r="B233" s="2">
        <f t="shared" si="6"/>
        <v>240</v>
      </c>
      <c r="C233" s="2"/>
      <c r="D233" s="2"/>
      <c r="E233" s="47">
        <v>0</v>
      </c>
      <c r="F233" s="22">
        <v>0</v>
      </c>
      <c r="G233" s="2"/>
      <c r="H233" s="2"/>
      <c r="I233" s="48">
        <f t="shared" si="7"/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2">
        <v>0</v>
      </c>
      <c r="G234" s="2"/>
      <c r="H234" s="2"/>
      <c r="I234" s="48">
        <f t="shared" si="7"/>
        <v>-1601.14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2">
        <v>800.57</v>
      </c>
      <c r="G235" s="2">
        <v>803</v>
      </c>
      <c r="H235" s="20">
        <v>41757</v>
      </c>
      <c r="I235" s="48">
        <f t="shared" si="7"/>
        <v>0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2">
        <v>0</v>
      </c>
      <c r="G236" s="2"/>
      <c r="H236" s="2"/>
      <c r="I236" s="48">
        <f t="shared" si="7"/>
        <v>0</v>
      </c>
    </row>
    <row r="237" spans="1:9" x14ac:dyDescent="0.25">
      <c r="A237" s="7"/>
      <c r="B237" s="2">
        <f t="shared" ref="B237:B259" si="8">B236+1</f>
        <v>245</v>
      </c>
      <c r="C237" s="2"/>
      <c r="D237" s="2"/>
      <c r="E237" s="47">
        <v>0</v>
      </c>
      <c r="F237" s="22">
        <v>0</v>
      </c>
      <c r="G237" s="2"/>
      <c r="H237" s="2"/>
      <c r="I237" s="48">
        <f t="shared" si="7"/>
        <v>0</v>
      </c>
    </row>
    <row r="238" spans="1:9" x14ac:dyDescent="0.25">
      <c r="A238" s="7"/>
      <c r="B238" s="2">
        <f t="shared" si="8"/>
        <v>246</v>
      </c>
      <c r="C238" s="2"/>
      <c r="D238" s="2"/>
      <c r="E238" s="47">
        <v>0</v>
      </c>
      <c r="F238" s="22">
        <v>0</v>
      </c>
      <c r="G238" s="2"/>
      <c r="H238" s="2"/>
      <c r="I238" s="48">
        <f t="shared" si="7"/>
        <v>0</v>
      </c>
    </row>
    <row r="239" spans="1:9" x14ac:dyDescent="0.25">
      <c r="A239" s="7"/>
      <c r="B239" s="2">
        <f t="shared" si="8"/>
        <v>247</v>
      </c>
      <c r="C239" s="2"/>
      <c r="D239" s="2"/>
      <c r="E239" s="47">
        <v>0</v>
      </c>
      <c r="F239" s="22">
        <v>0</v>
      </c>
      <c r="G239" s="2"/>
      <c r="H239" s="2"/>
      <c r="I239" s="48">
        <f t="shared" si="7"/>
        <v>0</v>
      </c>
    </row>
    <row r="240" spans="1:9" x14ac:dyDescent="0.25">
      <c r="A240" s="7"/>
      <c r="B240" s="2">
        <f t="shared" si="8"/>
        <v>248</v>
      </c>
      <c r="C240" s="2"/>
      <c r="D240" s="2"/>
      <c r="E240" s="47">
        <v>0</v>
      </c>
      <c r="F240" s="22">
        <v>0</v>
      </c>
      <c r="G240" s="2"/>
      <c r="H240" s="2"/>
      <c r="I240" s="48">
        <f t="shared" si="7"/>
        <v>0</v>
      </c>
    </row>
    <row r="241" spans="1:9" x14ac:dyDescent="0.25">
      <c r="A241" s="7"/>
      <c r="B241" s="2">
        <f t="shared" si="8"/>
        <v>249</v>
      </c>
      <c r="C241" s="2"/>
      <c r="D241" s="2"/>
      <c r="E241" s="47">
        <v>0</v>
      </c>
      <c r="F241" s="22">
        <v>0</v>
      </c>
      <c r="G241" s="2"/>
      <c r="H241" s="2"/>
      <c r="I241" s="48">
        <f t="shared" si="7"/>
        <v>0</v>
      </c>
    </row>
    <row r="242" spans="1:9" x14ac:dyDescent="0.25">
      <c r="A242" s="7"/>
      <c r="B242" s="2">
        <f t="shared" si="8"/>
        <v>250</v>
      </c>
      <c r="C242" s="2"/>
      <c r="D242" s="2"/>
      <c r="E242" s="47">
        <v>0</v>
      </c>
      <c r="F242" s="22">
        <v>0</v>
      </c>
      <c r="G242" s="2"/>
      <c r="H242" s="2"/>
      <c r="I242" s="48">
        <f t="shared" si="7"/>
        <v>0</v>
      </c>
    </row>
    <row r="243" spans="1:9" x14ac:dyDescent="0.25">
      <c r="A243" s="7"/>
      <c r="B243" s="2">
        <f t="shared" si="8"/>
        <v>251</v>
      </c>
      <c r="C243" s="2"/>
      <c r="D243" s="2"/>
      <c r="E243" s="47">
        <v>0</v>
      </c>
      <c r="F243" s="22">
        <v>0</v>
      </c>
      <c r="G243" s="2"/>
      <c r="H243" s="2"/>
      <c r="I243" s="48">
        <f t="shared" si="7"/>
        <v>0</v>
      </c>
    </row>
    <row r="244" spans="1:9" x14ac:dyDescent="0.25">
      <c r="A244" s="7"/>
      <c r="B244" s="2">
        <f t="shared" si="8"/>
        <v>252</v>
      </c>
      <c r="C244" s="2"/>
      <c r="D244" s="2"/>
      <c r="E244" s="47">
        <v>0</v>
      </c>
      <c r="F244" s="22">
        <v>0</v>
      </c>
      <c r="G244" s="2"/>
      <c r="H244" s="2"/>
      <c r="I244" s="48">
        <f t="shared" si="7"/>
        <v>0</v>
      </c>
    </row>
    <row r="245" spans="1:9" x14ac:dyDescent="0.25">
      <c r="A245" s="7"/>
      <c r="B245" s="2">
        <f t="shared" si="8"/>
        <v>253</v>
      </c>
      <c r="C245" s="2"/>
      <c r="D245" s="2"/>
      <c r="E245" s="47">
        <v>0</v>
      </c>
      <c r="F245" s="22">
        <v>0</v>
      </c>
      <c r="G245" s="2"/>
      <c r="H245" s="2"/>
      <c r="I245" s="48">
        <f t="shared" si="7"/>
        <v>0</v>
      </c>
    </row>
    <row r="246" spans="1:9" x14ac:dyDescent="0.25">
      <c r="A246" s="7"/>
      <c r="B246" s="2">
        <f t="shared" si="8"/>
        <v>254</v>
      </c>
      <c r="C246" s="2"/>
      <c r="D246" s="2"/>
      <c r="E246" s="47">
        <v>0</v>
      </c>
      <c r="F246" s="22">
        <v>0</v>
      </c>
      <c r="G246" s="2"/>
      <c r="H246" s="2"/>
      <c r="I246" s="48">
        <f t="shared" si="7"/>
        <v>0</v>
      </c>
    </row>
    <row r="247" spans="1:9" x14ac:dyDescent="0.25">
      <c r="A247" s="7"/>
      <c r="B247" s="2">
        <f t="shared" si="8"/>
        <v>255</v>
      </c>
      <c r="C247" s="2"/>
      <c r="D247" s="2"/>
      <c r="E247" s="47">
        <v>0</v>
      </c>
      <c r="F247" s="22">
        <v>0</v>
      </c>
      <c r="G247" s="2"/>
      <c r="H247" s="2"/>
      <c r="I247" s="48">
        <f t="shared" si="7"/>
        <v>0</v>
      </c>
    </row>
    <row r="248" spans="1:9" x14ac:dyDescent="0.25">
      <c r="A248" s="7"/>
      <c r="B248" s="2">
        <f t="shared" si="8"/>
        <v>256</v>
      </c>
      <c r="C248" s="2"/>
      <c r="D248" s="2"/>
      <c r="E248" s="47">
        <v>0</v>
      </c>
      <c r="F248" s="22">
        <v>0</v>
      </c>
      <c r="G248" s="2"/>
      <c r="H248" s="2"/>
      <c r="I248" s="48">
        <f t="shared" si="7"/>
        <v>0</v>
      </c>
    </row>
    <row r="249" spans="1:9" x14ac:dyDescent="0.25">
      <c r="A249" s="7"/>
      <c r="B249" s="2">
        <f t="shared" si="8"/>
        <v>257</v>
      </c>
      <c r="C249" s="2"/>
      <c r="D249" s="2"/>
      <c r="E249" s="47">
        <v>0</v>
      </c>
      <c r="F249" s="22">
        <v>0</v>
      </c>
      <c r="G249" s="2"/>
      <c r="H249" s="2"/>
      <c r="I249" s="48">
        <f t="shared" si="7"/>
        <v>0</v>
      </c>
    </row>
    <row r="250" spans="1:9" x14ac:dyDescent="0.25">
      <c r="A250" s="7"/>
      <c r="B250" s="2">
        <f t="shared" si="8"/>
        <v>258</v>
      </c>
      <c r="C250" s="2"/>
      <c r="D250" s="2"/>
      <c r="E250" s="47">
        <v>0</v>
      </c>
      <c r="F250" s="22">
        <v>0</v>
      </c>
      <c r="G250" s="2"/>
      <c r="H250" s="2"/>
      <c r="I250" s="48">
        <f t="shared" si="7"/>
        <v>0</v>
      </c>
    </row>
    <row r="251" spans="1:9" x14ac:dyDescent="0.25">
      <c r="A251" s="7"/>
      <c r="B251" s="2">
        <f t="shared" si="8"/>
        <v>259</v>
      </c>
      <c r="C251" s="2"/>
      <c r="D251" s="2"/>
      <c r="E251" s="47">
        <v>0</v>
      </c>
      <c r="F251" s="22">
        <v>0</v>
      </c>
      <c r="G251" s="2"/>
      <c r="H251" s="2"/>
      <c r="I251" s="48">
        <f t="shared" si="7"/>
        <v>0</v>
      </c>
    </row>
    <row r="252" spans="1:9" x14ac:dyDescent="0.25">
      <c r="A252" s="7"/>
      <c r="B252" s="2">
        <f t="shared" si="8"/>
        <v>260</v>
      </c>
      <c r="C252" s="2"/>
      <c r="D252" s="2"/>
      <c r="E252" s="47">
        <v>0</v>
      </c>
      <c r="F252" s="22">
        <v>0</v>
      </c>
      <c r="G252" s="2"/>
      <c r="H252" s="2"/>
      <c r="I252" s="48">
        <f t="shared" si="7"/>
        <v>0</v>
      </c>
    </row>
    <row r="253" spans="1:9" x14ac:dyDescent="0.25">
      <c r="A253" s="7"/>
      <c r="B253" s="2">
        <f t="shared" si="8"/>
        <v>261</v>
      </c>
      <c r="C253" s="2"/>
      <c r="D253" s="2"/>
      <c r="E253" s="47">
        <v>0</v>
      </c>
      <c r="F253" s="22">
        <v>0</v>
      </c>
      <c r="G253" s="2"/>
      <c r="H253" s="2"/>
      <c r="I253" s="48">
        <f t="shared" si="7"/>
        <v>0</v>
      </c>
    </row>
    <row r="254" spans="1:9" x14ac:dyDescent="0.25">
      <c r="A254" s="7"/>
      <c r="B254" s="2">
        <f t="shared" si="8"/>
        <v>262</v>
      </c>
      <c r="C254" s="2"/>
      <c r="D254" s="2"/>
      <c r="E254" s="47">
        <v>0</v>
      </c>
      <c r="F254" s="22">
        <v>0</v>
      </c>
      <c r="G254" s="2"/>
      <c r="H254" s="2"/>
      <c r="I254" s="48">
        <f t="shared" si="7"/>
        <v>0</v>
      </c>
    </row>
    <row r="255" spans="1:9" x14ac:dyDescent="0.25">
      <c r="A255" s="7"/>
      <c r="B255" s="2">
        <f t="shared" si="8"/>
        <v>263</v>
      </c>
      <c r="C255" s="2"/>
      <c r="D255" s="2"/>
      <c r="E255" s="47">
        <v>0</v>
      </c>
      <c r="F255" s="22">
        <v>0</v>
      </c>
      <c r="G255" s="2"/>
      <c r="H255" s="2"/>
      <c r="I255" s="48">
        <f t="shared" si="7"/>
        <v>0</v>
      </c>
    </row>
    <row r="256" spans="1:9" x14ac:dyDescent="0.25">
      <c r="A256" s="7"/>
      <c r="B256" s="2">
        <f t="shared" si="8"/>
        <v>264</v>
      </c>
      <c r="C256" s="2"/>
      <c r="D256" s="2"/>
      <c r="E256" s="47">
        <v>0</v>
      </c>
      <c r="F256" s="22">
        <v>0</v>
      </c>
      <c r="G256" s="2"/>
      <c r="H256" s="2"/>
      <c r="I256" s="48">
        <f t="shared" si="7"/>
        <v>0</v>
      </c>
    </row>
    <row r="257" spans="1:9" x14ac:dyDescent="0.25">
      <c r="A257" s="7"/>
      <c r="B257" s="2">
        <f t="shared" si="8"/>
        <v>265</v>
      </c>
      <c r="C257" s="2"/>
      <c r="D257" s="2"/>
      <c r="E257" s="47">
        <v>0</v>
      </c>
      <c r="F257" s="22">
        <v>0</v>
      </c>
      <c r="G257" s="2"/>
      <c r="H257" s="2"/>
      <c r="I257" s="48">
        <f t="shared" si="7"/>
        <v>0</v>
      </c>
    </row>
    <row r="258" spans="1:9" x14ac:dyDescent="0.25">
      <c r="A258" s="7"/>
      <c r="B258" s="2">
        <f t="shared" si="8"/>
        <v>266</v>
      </c>
      <c r="C258" s="2"/>
      <c r="D258" s="2"/>
      <c r="E258" s="47">
        <v>0</v>
      </c>
      <c r="F258" s="22">
        <v>0</v>
      </c>
      <c r="G258" s="2"/>
      <c r="H258" s="2"/>
      <c r="I258" s="48">
        <f t="shared" si="7"/>
        <v>0</v>
      </c>
    </row>
    <row r="259" spans="1:9" x14ac:dyDescent="0.25">
      <c r="A259" s="7"/>
      <c r="B259" s="2">
        <f t="shared" si="8"/>
        <v>267</v>
      </c>
      <c r="C259" s="2"/>
      <c r="D259" s="2"/>
      <c r="E259" s="47">
        <v>0</v>
      </c>
      <c r="F259" s="22">
        <v>0</v>
      </c>
      <c r="G259" s="2"/>
      <c r="H259" s="2"/>
      <c r="I259" s="48">
        <f t="shared" si="7"/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2">
        <v>0</v>
      </c>
      <c r="G260" s="2"/>
      <c r="H260" s="2"/>
      <c r="I260" s="48">
        <f t="shared" si="7"/>
        <v>-800.57</v>
      </c>
    </row>
    <row r="261" spans="1:9" x14ac:dyDescent="0.25">
      <c r="A261" s="5"/>
      <c r="B261" s="2">
        <v>269</v>
      </c>
      <c r="C261" s="2"/>
      <c r="D261" s="2"/>
      <c r="E261" s="47">
        <v>0</v>
      </c>
      <c r="F261" s="22">
        <v>0</v>
      </c>
      <c r="G261" s="2"/>
      <c r="H261" s="2"/>
      <c r="I261" s="48">
        <f t="shared" si="7"/>
        <v>0</v>
      </c>
    </row>
    <row r="262" spans="1:9" x14ac:dyDescent="0.25">
      <c r="A262" s="5"/>
      <c r="B262" s="2" t="s">
        <v>112</v>
      </c>
      <c r="C262" s="2"/>
      <c r="D262" s="2"/>
      <c r="E262" s="47">
        <v>0</v>
      </c>
      <c r="F262" s="22">
        <v>0</v>
      </c>
      <c r="G262" s="2"/>
      <c r="H262" s="2"/>
      <c r="I262" s="48">
        <f t="shared" si="7"/>
        <v>0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2">
        <v>0</v>
      </c>
      <c r="G263" s="2"/>
      <c r="H263" s="2"/>
      <c r="I263" s="48">
        <f t="shared" si="7"/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2">
        <v>0</v>
      </c>
      <c r="G264" s="2"/>
      <c r="H264" s="2"/>
      <c r="I264" s="48">
        <f t="shared" ref="I264:I327" si="9">F264-E264</f>
        <v>0</v>
      </c>
    </row>
    <row r="265" spans="1:9" x14ac:dyDescent="0.25">
      <c r="A265" s="5"/>
      <c r="B265" s="2">
        <f t="shared" ref="B265:B267" si="10">B264+1</f>
        <v>274</v>
      </c>
      <c r="C265" s="2"/>
      <c r="D265" s="2"/>
      <c r="E265" s="47">
        <v>0</v>
      </c>
      <c r="F265" s="22">
        <v>0</v>
      </c>
      <c r="G265" s="2"/>
      <c r="H265" s="2"/>
      <c r="I265" s="48">
        <f t="shared" si="9"/>
        <v>0</v>
      </c>
    </row>
    <row r="266" spans="1:9" x14ac:dyDescent="0.25">
      <c r="A266" s="5"/>
      <c r="B266" s="2">
        <f t="shared" si="10"/>
        <v>275</v>
      </c>
      <c r="C266" s="2"/>
      <c r="D266" s="2"/>
      <c r="E266" s="47">
        <v>0</v>
      </c>
      <c r="F266" s="22">
        <v>0</v>
      </c>
      <c r="G266" s="2"/>
      <c r="H266" s="2"/>
      <c r="I266" s="48">
        <f t="shared" si="9"/>
        <v>0</v>
      </c>
    </row>
    <row r="267" spans="1:9" x14ac:dyDescent="0.25">
      <c r="A267" s="5"/>
      <c r="B267" s="2">
        <f t="shared" si="10"/>
        <v>276</v>
      </c>
      <c r="C267" s="2"/>
      <c r="D267" s="2"/>
      <c r="E267" s="47">
        <v>0</v>
      </c>
      <c r="F267" s="22">
        <v>0</v>
      </c>
      <c r="G267" s="2"/>
      <c r="H267" s="2"/>
      <c r="I267" s="48">
        <f t="shared" si="9"/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2">
        <v>0</v>
      </c>
      <c r="G268" s="2"/>
      <c r="H268" s="2"/>
      <c r="I268" s="48">
        <f t="shared" si="9"/>
        <v>-800.57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2">
        <v>0</v>
      </c>
      <c r="G269" s="2"/>
      <c r="H269" s="2"/>
      <c r="I269" s="48">
        <f t="shared" si="9"/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2">
        <v>0</v>
      </c>
      <c r="G270" s="2"/>
      <c r="H270" s="2"/>
      <c r="I270" s="48">
        <f t="shared" si="9"/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2">
        <v>0</v>
      </c>
      <c r="G271" s="2"/>
      <c r="H271" s="2"/>
      <c r="I271" s="48">
        <f t="shared" si="9"/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2">
        <v>0</v>
      </c>
      <c r="G272" s="2"/>
      <c r="H272" s="2"/>
      <c r="I272" s="48">
        <f t="shared" si="9"/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2">
        <v>0</v>
      </c>
      <c r="G273" s="2"/>
      <c r="H273" s="2"/>
      <c r="I273" s="48">
        <f t="shared" si="9"/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47">
        <v>800.57</v>
      </c>
      <c r="G274" s="2">
        <v>82</v>
      </c>
      <c r="H274" s="20">
        <v>41757</v>
      </c>
      <c r="I274" s="48">
        <f t="shared" si="9"/>
        <v>0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2">
        <v>0</v>
      </c>
      <c r="G275" s="2"/>
      <c r="H275" s="2"/>
      <c r="I275" s="48">
        <f t="shared" si="9"/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2">
        <v>0</v>
      </c>
      <c r="G276" s="2"/>
      <c r="H276" s="2"/>
      <c r="I276" s="48">
        <f t="shared" si="9"/>
        <v>0</v>
      </c>
    </row>
    <row r="277" spans="1:9" x14ac:dyDescent="0.25">
      <c r="A277" s="7"/>
      <c r="B277" s="2">
        <f t="shared" ref="B277:B282" si="11">B276+1</f>
        <v>286</v>
      </c>
      <c r="C277" s="2"/>
      <c r="D277" s="2"/>
      <c r="E277" s="47">
        <v>0</v>
      </c>
      <c r="F277" s="22">
        <v>0</v>
      </c>
      <c r="G277" s="2"/>
      <c r="H277" s="2"/>
      <c r="I277" s="48">
        <f t="shared" si="9"/>
        <v>0</v>
      </c>
    </row>
    <row r="278" spans="1:9" x14ac:dyDescent="0.25">
      <c r="A278" s="7"/>
      <c r="B278" s="2">
        <f t="shared" si="11"/>
        <v>287</v>
      </c>
      <c r="C278" s="2"/>
      <c r="D278" s="2"/>
      <c r="E278" s="47">
        <v>0</v>
      </c>
      <c r="F278" s="22">
        <v>0</v>
      </c>
      <c r="G278" s="2"/>
      <c r="H278" s="2"/>
      <c r="I278" s="48">
        <f t="shared" si="9"/>
        <v>0</v>
      </c>
    </row>
    <row r="279" spans="1:9" x14ac:dyDescent="0.25">
      <c r="A279" s="7"/>
      <c r="B279" s="2">
        <f t="shared" si="11"/>
        <v>288</v>
      </c>
      <c r="C279" s="2"/>
      <c r="D279" s="2"/>
      <c r="E279" s="47">
        <v>0</v>
      </c>
      <c r="F279" s="22">
        <v>0</v>
      </c>
      <c r="G279" s="2"/>
      <c r="H279" s="2"/>
      <c r="I279" s="48">
        <f t="shared" si="9"/>
        <v>0</v>
      </c>
    </row>
    <row r="280" spans="1:9" x14ac:dyDescent="0.25">
      <c r="A280" s="7"/>
      <c r="B280" s="2">
        <f t="shared" si="11"/>
        <v>289</v>
      </c>
      <c r="C280" s="2"/>
      <c r="D280" s="2"/>
      <c r="E280" s="47">
        <v>0</v>
      </c>
      <c r="F280" s="22">
        <v>0</v>
      </c>
      <c r="G280" s="2"/>
      <c r="H280" s="2"/>
      <c r="I280" s="48">
        <f t="shared" si="9"/>
        <v>0</v>
      </c>
    </row>
    <row r="281" spans="1:9" x14ac:dyDescent="0.25">
      <c r="A281" s="7"/>
      <c r="B281" s="2">
        <f t="shared" si="11"/>
        <v>290</v>
      </c>
      <c r="C281" s="2"/>
      <c r="D281" s="2"/>
      <c r="E281" s="47">
        <v>0</v>
      </c>
      <c r="F281" s="22">
        <v>0</v>
      </c>
      <c r="G281" s="2"/>
      <c r="H281" s="2"/>
      <c r="I281" s="48">
        <f t="shared" si="9"/>
        <v>0</v>
      </c>
    </row>
    <row r="282" spans="1:9" x14ac:dyDescent="0.25">
      <c r="A282" s="7"/>
      <c r="B282" s="2">
        <f t="shared" si="11"/>
        <v>291</v>
      </c>
      <c r="C282" s="2"/>
      <c r="D282" s="2"/>
      <c r="E282" s="47">
        <v>0</v>
      </c>
      <c r="F282" s="22">
        <v>0</v>
      </c>
      <c r="G282" s="2"/>
      <c r="H282" s="2"/>
      <c r="I282" s="48">
        <f t="shared" si="9"/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2">
        <v>0</v>
      </c>
      <c r="G283" s="2"/>
      <c r="H283" s="2"/>
      <c r="I283" s="48">
        <f t="shared" si="9"/>
        <v>-800.57</v>
      </c>
    </row>
    <row r="284" spans="1:9" x14ac:dyDescent="0.25">
      <c r="A284" s="8"/>
      <c r="B284" s="2">
        <f>B283+1</f>
        <v>293</v>
      </c>
      <c r="C284" s="2"/>
      <c r="D284" s="2"/>
      <c r="E284" s="47">
        <v>0</v>
      </c>
      <c r="F284" s="22">
        <v>0</v>
      </c>
      <c r="G284" s="2"/>
      <c r="H284" s="2"/>
      <c r="I284" s="48">
        <f t="shared" si="9"/>
        <v>0</v>
      </c>
    </row>
    <row r="285" spans="1:9" x14ac:dyDescent="0.25">
      <c r="A285" s="8"/>
      <c r="B285" s="2">
        <f t="shared" ref="B285:B340" si="12">B284+1</f>
        <v>294</v>
      </c>
      <c r="C285" s="2"/>
      <c r="D285" s="2"/>
      <c r="E285" s="47">
        <v>0</v>
      </c>
      <c r="F285" s="22">
        <v>0</v>
      </c>
      <c r="G285" s="2"/>
      <c r="H285" s="2"/>
      <c r="I285" s="48">
        <f t="shared" si="9"/>
        <v>0</v>
      </c>
    </row>
    <row r="286" spans="1:9" x14ac:dyDescent="0.25">
      <c r="A286" s="8"/>
      <c r="B286" s="2">
        <f t="shared" si="12"/>
        <v>295</v>
      </c>
      <c r="C286" s="2"/>
      <c r="D286" s="2"/>
      <c r="E286" s="47">
        <v>0</v>
      </c>
      <c r="F286" s="22">
        <v>0</v>
      </c>
      <c r="G286" s="2"/>
      <c r="H286" s="2"/>
      <c r="I286" s="48">
        <f t="shared" si="9"/>
        <v>0</v>
      </c>
    </row>
    <row r="287" spans="1:9" x14ac:dyDescent="0.25">
      <c r="A287" s="8"/>
      <c r="B287" s="2">
        <f t="shared" si="12"/>
        <v>296</v>
      </c>
      <c r="C287" s="2"/>
      <c r="D287" s="2"/>
      <c r="E287" s="47">
        <v>0</v>
      </c>
      <c r="F287" s="22">
        <v>0</v>
      </c>
      <c r="G287" s="2"/>
      <c r="H287" s="2"/>
      <c r="I287" s="48">
        <f t="shared" si="9"/>
        <v>0</v>
      </c>
    </row>
    <row r="288" spans="1:9" x14ac:dyDescent="0.25">
      <c r="A288" s="8"/>
      <c r="B288" s="2">
        <f t="shared" si="12"/>
        <v>297</v>
      </c>
      <c r="C288" s="2"/>
      <c r="D288" s="2"/>
      <c r="E288" s="47">
        <v>0</v>
      </c>
      <c r="F288" s="22">
        <v>0</v>
      </c>
      <c r="G288" s="2"/>
      <c r="H288" s="2"/>
      <c r="I288" s="48">
        <f t="shared" si="9"/>
        <v>0</v>
      </c>
    </row>
    <row r="289" spans="1:9" x14ac:dyDescent="0.25">
      <c r="A289" s="8"/>
      <c r="B289" s="2">
        <f t="shared" si="12"/>
        <v>298</v>
      </c>
      <c r="C289" s="2"/>
      <c r="D289" s="2"/>
      <c r="E289" s="47">
        <v>0</v>
      </c>
      <c r="F289" s="22">
        <v>0</v>
      </c>
      <c r="G289" s="2"/>
      <c r="H289" s="2"/>
      <c r="I289" s="48">
        <f t="shared" si="9"/>
        <v>0</v>
      </c>
    </row>
    <row r="290" spans="1:9" x14ac:dyDescent="0.25">
      <c r="A290" s="8"/>
      <c r="B290" s="2">
        <f t="shared" si="12"/>
        <v>299</v>
      </c>
      <c r="C290" s="2"/>
      <c r="D290" s="2"/>
      <c r="E290" s="47">
        <v>0</v>
      </c>
      <c r="F290" s="22">
        <v>0</v>
      </c>
      <c r="G290" s="2"/>
      <c r="H290" s="2"/>
      <c r="I290" s="48">
        <f t="shared" si="9"/>
        <v>0</v>
      </c>
    </row>
    <row r="291" spans="1:9" x14ac:dyDescent="0.25">
      <c r="A291" s="8"/>
      <c r="B291" s="2">
        <f t="shared" si="12"/>
        <v>300</v>
      </c>
      <c r="C291" s="2"/>
      <c r="D291" s="2"/>
      <c r="E291" s="47">
        <v>0</v>
      </c>
      <c r="F291" s="22">
        <v>0</v>
      </c>
      <c r="G291" s="2"/>
      <c r="H291" s="2"/>
      <c r="I291" s="48">
        <f t="shared" si="9"/>
        <v>0</v>
      </c>
    </row>
    <row r="292" spans="1:9" x14ac:dyDescent="0.25">
      <c r="A292" s="8"/>
      <c r="B292" s="2">
        <f t="shared" si="12"/>
        <v>301</v>
      </c>
      <c r="C292" s="2"/>
      <c r="D292" s="2"/>
      <c r="E292" s="47">
        <v>0</v>
      </c>
      <c r="F292" s="22">
        <v>0</v>
      </c>
      <c r="G292" s="2"/>
      <c r="H292" s="2"/>
      <c r="I292" s="48">
        <f t="shared" si="9"/>
        <v>0</v>
      </c>
    </row>
    <row r="293" spans="1:9" x14ac:dyDescent="0.25">
      <c r="A293" s="8"/>
      <c r="B293" s="2">
        <f t="shared" si="12"/>
        <v>302</v>
      </c>
      <c r="C293" s="2"/>
      <c r="D293" s="2"/>
      <c r="E293" s="47">
        <v>0</v>
      </c>
      <c r="F293" s="22">
        <v>0</v>
      </c>
      <c r="G293" s="2"/>
      <c r="H293" s="2"/>
      <c r="I293" s="48">
        <f t="shared" si="9"/>
        <v>0</v>
      </c>
    </row>
    <row r="294" spans="1:9" x14ac:dyDescent="0.25">
      <c r="A294" s="8"/>
      <c r="B294" s="2">
        <f t="shared" si="12"/>
        <v>303</v>
      </c>
      <c r="C294" s="2"/>
      <c r="D294" s="2"/>
      <c r="E294" s="47">
        <v>0</v>
      </c>
      <c r="F294" s="22">
        <v>0</v>
      </c>
      <c r="G294" s="2"/>
      <c r="H294" s="2"/>
      <c r="I294" s="48">
        <f t="shared" si="9"/>
        <v>0</v>
      </c>
    </row>
    <row r="295" spans="1:9" x14ac:dyDescent="0.25">
      <c r="A295" s="8"/>
      <c r="B295" s="2">
        <f t="shared" si="12"/>
        <v>304</v>
      </c>
      <c r="C295" s="2"/>
      <c r="D295" s="2"/>
      <c r="E295" s="47">
        <v>0</v>
      </c>
      <c r="F295" s="22">
        <v>0</v>
      </c>
      <c r="G295" s="2"/>
      <c r="H295" s="2"/>
      <c r="I295" s="48">
        <f t="shared" si="9"/>
        <v>0</v>
      </c>
    </row>
    <row r="296" spans="1:9" x14ac:dyDescent="0.25">
      <c r="A296" s="8"/>
      <c r="B296" s="2">
        <f t="shared" si="12"/>
        <v>305</v>
      </c>
      <c r="C296" s="2"/>
      <c r="D296" s="2"/>
      <c r="E296" s="47">
        <v>0</v>
      </c>
      <c r="F296" s="22">
        <v>0</v>
      </c>
      <c r="G296" s="2"/>
      <c r="H296" s="2"/>
      <c r="I296" s="48">
        <f t="shared" si="9"/>
        <v>0</v>
      </c>
    </row>
    <row r="297" spans="1:9" x14ac:dyDescent="0.25">
      <c r="A297" s="8"/>
      <c r="B297" s="2">
        <f t="shared" si="12"/>
        <v>306</v>
      </c>
      <c r="C297" s="2"/>
      <c r="D297" s="2"/>
      <c r="E297" s="47">
        <v>0</v>
      </c>
      <c r="F297" s="22">
        <v>0</v>
      </c>
      <c r="G297" s="2"/>
      <c r="H297" s="2"/>
      <c r="I297" s="48">
        <f t="shared" si="9"/>
        <v>0</v>
      </c>
    </row>
    <row r="298" spans="1:9" x14ac:dyDescent="0.25">
      <c r="A298" s="8"/>
      <c r="B298" s="2">
        <f t="shared" si="12"/>
        <v>307</v>
      </c>
      <c r="C298" s="2"/>
      <c r="D298" s="2"/>
      <c r="E298" s="47">
        <v>0</v>
      </c>
      <c r="F298" s="22">
        <v>0</v>
      </c>
      <c r="G298" s="2"/>
      <c r="H298" s="2"/>
      <c r="I298" s="48">
        <f t="shared" si="9"/>
        <v>0</v>
      </c>
    </row>
    <row r="299" spans="1:9" x14ac:dyDescent="0.25">
      <c r="A299" s="8"/>
      <c r="B299" s="2">
        <f t="shared" si="12"/>
        <v>308</v>
      </c>
      <c r="C299" s="2"/>
      <c r="D299" s="2"/>
      <c r="E299" s="47">
        <v>0</v>
      </c>
      <c r="F299" s="22">
        <v>0</v>
      </c>
      <c r="G299" s="2"/>
      <c r="H299" s="2"/>
      <c r="I299" s="48">
        <f t="shared" si="9"/>
        <v>0</v>
      </c>
    </row>
    <row r="300" spans="1:9" x14ac:dyDescent="0.25">
      <c r="A300" s="8"/>
      <c r="B300" s="2">
        <f t="shared" si="12"/>
        <v>309</v>
      </c>
      <c r="C300" s="2"/>
      <c r="D300" s="2"/>
      <c r="E300" s="47">
        <v>0</v>
      </c>
      <c r="F300" s="22">
        <v>0</v>
      </c>
      <c r="G300" s="2"/>
      <c r="H300" s="2"/>
      <c r="I300" s="48">
        <f t="shared" si="9"/>
        <v>0</v>
      </c>
    </row>
    <row r="301" spans="1:9" x14ac:dyDescent="0.25">
      <c r="A301" s="8"/>
      <c r="B301" s="2">
        <f t="shared" si="12"/>
        <v>310</v>
      </c>
      <c r="C301" s="2"/>
      <c r="D301" s="2"/>
      <c r="E301" s="47">
        <v>0</v>
      </c>
      <c r="F301" s="22">
        <v>0</v>
      </c>
      <c r="G301" s="2"/>
      <c r="H301" s="2"/>
      <c r="I301" s="48">
        <f t="shared" si="9"/>
        <v>0</v>
      </c>
    </row>
    <row r="302" spans="1:9" x14ac:dyDescent="0.25">
      <c r="A302" s="8"/>
      <c r="B302" s="2">
        <f t="shared" si="12"/>
        <v>311</v>
      </c>
      <c r="C302" s="2"/>
      <c r="D302" s="2"/>
      <c r="E302" s="47">
        <v>0</v>
      </c>
      <c r="F302" s="22">
        <v>0</v>
      </c>
      <c r="G302" s="2"/>
      <c r="H302" s="2"/>
      <c r="I302" s="48">
        <f t="shared" si="9"/>
        <v>0</v>
      </c>
    </row>
    <row r="303" spans="1:9" x14ac:dyDescent="0.25">
      <c r="A303" s="8"/>
      <c r="B303" s="2">
        <f t="shared" si="12"/>
        <v>312</v>
      </c>
      <c r="C303" s="2"/>
      <c r="D303" s="2"/>
      <c r="E303" s="47">
        <v>0</v>
      </c>
      <c r="F303" s="22">
        <v>0</v>
      </c>
      <c r="G303" s="2"/>
      <c r="H303" s="2"/>
      <c r="I303" s="48">
        <f t="shared" si="9"/>
        <v>0</v>
      </c>
    </row>
    <row r="304" spans="1:9" x14ac:dyDescent="0.25">
      <c r="A304" s="8"/>
      <c r="B304" s="2">
        <f t="shared" si="12"/>
        <v>313</v>
      </c>
      <c r="C304" s="2"/>
      <c r="D304" s="2"/>
      <c r="E304" s="47">
        <v>0</v>
      </c>
      <c r="F304" s="22">
        <v>0</v>
      </c>
      <c r="G304" s="2"/>
      <c r="H304" s="2"/>
      <c r="I304" s="48">
        <f t="shared" si="9"/>
        <v>0</v>
      </c>
    </row>
    <row r="305" spans="1:9" x14ac:dyDescent="0.25">
      <c r="A305" s="8"/>
      <c r="B305" s="2">
        <f t="shared" si="12"/>
        <v>314</v>
      </c>
      <c r="C305" s="2"/>
      <c r="D305" s="2"/>
      <c r="E305" s="47">
        <v>0</v>
      </c>
      <c r="F305" s="22">
        <v>0</v>
      </c>
      <c r="G305" s="2"/>
      <c r="H305" s="2"/>
      <c r="I305" s="48">
        <f t="shared" si="9"/>
        <v>0</v>
      </c>
    </row>
    <row r="306" spans="1:9" x14ac:dyDescent="0.25">
      <c r="A306" s="8"/>
      <c r="B306" s="2">
        <f t="shared" si="12"/>
        <v>315</v>
      </c>
      <c r="C306" s="2"/>
      <c r="D306" s="2"/>
      <c r="E306" s="47">
        <v>0</v>
      </c>
      <c r="F306" s="22">
        <v>0</v>
      </c>
      <c r="G306" s="2"/>
      <c r="H306" s="2"/>
      <c r="I306" s="48">
        <f t="shared" si="9"/>
        <v>0</v>
      </c>
    </row>
    <row r="307" spans="1:9" x14ac:dyDescent="0.25">
      <c r="A307" s="8"/>
      <c r="B307" s="2">
        <f t="shared" si="12"/>
        <v>316</v>
      </c>
      <c r="C307" s="2"/>
      <c r="D307" s="2"/>
      <c r="E307" s="47">
        <v>0</v>
      </c>
      <c r="F307" s="22">
        <v>0</v>
      </c>
      <c r="G307" s="2"/>
      <c r="H307" s="2"/>
      <c r="I307" s="48">
        <f t="shared" si="9"/>
        <v>0</v>
      </c>
    </row>
    <row r="308" spans="1:9" x14ac:dyDescent="0.25">
      <c r="A308" s="8"/>
      <c r="B308" s="2">
        <f t="shared" si="12"/>
        <v>317</v>
      </c>
      <c r="C308" s="2"/>
      <c r="D308" s="2"/>
      <c r="E308" s="47">
        <v>0</v>
      </c>
      <c r="F308" s="22">
        <v>0</v>
      </c>
      <c r="G308" s="2"/>
      <c r="H308" s="2"/>
      <c r="I308" s="48">
        <f t="shared" si="9"/>
        <v>0</v>
      </c>
    </row>
    <row r="309" spans="1:9" x14ac:dyDescent="0.25">
      <c r="A309" s="8"/>
      <c r="B309" s="2">
        <f t="shared" si="12"/>
        <v>318</v>
      </c>
      <c r="C309" s="2"/>
      <c r="D309" s="2"/>
      <c r="E309" s="47">
        <v>0</v>
      </c>
      <c r="F309" s="22">
        <v>0</v>
      </c>
      <c r="G309" s="2"/>
      <c r="H309" s="2"/>
      <c r="I309" s="48">
        <f t="shared" si="9"/>
        <v>0</v>
      </c>
    </row>
    <row r="310" spans="1:9" x14ac:dyDescent="0.25">
      <c r="A310" s="8"/>
      <c r="B310" s="2">
        <f t="shared" si="12"/>
        <v>319</v>
      </c>
      <c r="C310" s="2"/>
      <c r="D310" s="2"/>
      <c r="E310" s="47">
        <v>0</v>
      </c>
      <c r="F310" s="22">
        <v>0</v>
      </c>
      <c r="G310" s="2"/>
      <c r="H310" s="2"/>
      <c r="I310" s="48">
        <f t="shared" si="9"/>
        <v>0</v>
      </c>
    </row>
    <row r="311" spans="1:9" x14ac:dyDescent="0.25">
      <c r="A311" s="8"/>
      <c r="B311" s="2">
        <f t="shared" si="12"/>
        <v>320</v>
      </c>
      <c r="C311" s="2"/>
      <c r="D311" s="2"/>
      <c r="E311" s="47">
        <v>0</v>
      </c>
      <c r="F311" s="22">
        <v>0</v>
      </c>
      <c r="G311" s="2"/>
      <c r="H311" s="2"/>
      <c r="I311" s="48">
        <f t="shared" si="9"/>
        <v>0</v>
      </c>
    </row>
    <row r="312" spans="1:9" x14ac:dyDescent="0.25">
      <c r="A312" s="8"/>
      <c r="B312" s="2">
        <f t="shared" si="12"/>
        <v>321</v>
      </c>
      <c r="C312" s="2"/>
      <c r="D312" s="2"/>
      <c r="E312" s="47">
        <v>0</v>
      </c>
      <c r="F312" s="22">
        <v>0</v>
      </c>
      <c r="G312" s="2"/>
      <c r="H312" s="2"/>
      <c r="I312" s="48">
        <f t="shared" si="9"/>
        <v>0</v>
      </c>
    </row>
    <row r="313" spans="1:9" x14ac:dyDescent="0.25">
      <c r="A313" s="8"/>
      <c r="B313" s="2">
        <f t="shared" si="12"/>
        <v>322</v>
      </c>
      <c r="C313" s="2"/>
      <c r="D313" s="2"/>
      <c r="E313" s="47">
        <v>0</v>
      </c>
      <c r="F313" s="22">
        <v>0</v>
      </c>
      <c r="G313" s="2"/>
      <c r="H313" s="2"/>
      <c r="I313" s="48">
        <f t="shared" si="9"/>
        <v>0</v>
      </c>
    </row>
    <row r="314" spans="1:9" x14ac:dyDescent="0.25">
      <c r="A314" s="8"/>
      <c r="B314" s="2">
        <f t="shared" si="12"/>
        <v>323</v>
      </c>
      <c r="C314" s="2"/>
      <c r="D314" s="2"/>
      <c r="E314" s="47">
        <v>0</v>
      </c>
      <c r="F314" s="22">
        <v>0</v>
      </c>
      <c r="G314" s="2"/>
      <c r="H314" s="2"/>
      <c r="I314" s="48">
        <f t="shared" si="9"/>
        <v>0</v>
      </c>
    </row>
    <row r="315" spans="1:9" x14ac:dyDescent="0.25">
      <c r="A315" s="8"/>
      <c r="B315" s="2">
        <f t="shared" si="12"/>
        <v>324</v>
      </c>
      <c r="C315" s="2"/>
      <c r="D315" s="2"/>
      <c r="E315" s="47">
        <v>0</v>
      </c>
      <c r="F315" s="22">
        <v>0</v>
      </c>
      <c r="G315" s="2"/>
      <c r="H315" s="2"/>
      <c r="I315" s="48">
        <f t="shared" si="9"/>
        <v>0</v>
      </c>
    </row>
    <row r="316" spans="1:9" x14ac:dyDescent="0.25">
      <c r="A316" s="8"/>
      <c r="B316" s="2">
        <f t="shared" si="12"/>
        <v>325</v>
      </c>
      <c r="C316" s="2"/>
      <c r="D316" s="2"/>
      <c r="E316" s="47">
        <v>0</v>
      </c>
      <c r="F316" s="22">
        <v>0</v>
      </c>
      <c r="G316" s="2"/>
      <c r="H316" s="2"/>
      <c r="I316" s="48">
        <f t="shared" si="9"/>
        <v>0</v>
      </c>
    </row>
    <row r="317" spans="1:9" x14ac:dyDescent="0.25">
      <c r="A317" s="8"/>
      <c r="B317" s="2">
        <f t="shared" si="12"/>
        <v>326</v>
      </c>
      <c r="C317" s="2"/>
      <c r="D317" s="2"/>
      <c r="E317" s="47">
        <v>0</v>
      </c>
      <c r="F317" s="22">
        <v>0</v>
      </c>
      <c r="G317" s="2"/>
      <c r="H317" s="2"/>
      <c r="I317" s="48">
        <f t="shared" si="9"/>
        <v>0</v>
      </c>
    </row>
    <row r="318" spans="1:9" x14ac:dyDescent="0.25">
      <c r="A318" s="8"/>
      <c r="B318" s="2">
        <f t="shared" si="12"/>
        <v>327</v>
      </c>
      <c r="C318" s="2"/>
      <c r="D318" s="2"/>
      <c r="E318" s="47">
        <v>0</v>
      </c>
      <c r="F318" s="22">
        <v>0</v>
      </c>
      <c r="G318" s="2"/>
      <c r="H318" s="2"/>
      <c r="I318" s="48">
        <f t="shared" si="9"/>
        <v>0</v>
      </c>
    </row>
    <row r="319" spans="1:9" x14ac:dyDescent="0.25">
      <c r="A319" s="8"/>
      <c r="B319" s="2">
        <f t="shared" si="12"/>
        <v>328</v>
      </c>
      <c r="C319" s="2"/>
      <c r="D319" s="2"/>
      <c r="E319" s="47">
        <v>0</v>
      </c>
      <c r="F319" s="22">
        <v>0</v>
      </c>
      <c r="G319" s="2"/>
      <c r="H319" s="2"/>
      <c r="I319" s="48">
        <f t="shared" si="9"/>
        <v>0</v>
      </c>
    </row>
    <row r="320" spans="1:9" x14ac:dyDescent="0.25">
      <c r="A320" s="8"/>
      <c r="B320" s="2">
        <f t="shared" si="12"/>
        <v>329</v>
      </c>
      <c r="C320" s="2"/>
      <c r="D320" s="2"/>
      <c r="E320" s="47">
        <v>0</v>
      </c>
      <c r="F320" s="22">
        <v>0</v>
      </c>
      <c r="G320" s="2"/>
      <c r="H320" s="2"/>
      <c r="I320" s="48">
        <f t="shared" si="9"/>
        <v>0</v>
      </c>
    </row>
    <row r="321" spans="1:9" x14ac:dyDescent="0.25">
      <c r="A321" s="8"/>
      <c r="B321" s="2">
        <f t="shared" si="12"/>
        <v>330</v>
      </c>
      <c r="C321" s="2"/>
      <c r="D321" s="2"/>
      <c r="E321" s="47">
        <v>0</v>
      </c>
      <c r="F321" s="22">
        <v>0</v>
      </c>
      <c r="G321" s="2"/>
      <c r="H321" s="2"/>
      <c r="I321" s="48">
        <f t="shared" si="9"/>
        <v>0</v>
      </c>
    </row>
    <row r="322" spans="1:9" x14ac:dyDescent="0.25">
      <c r="A322" s="8"/>
      <c r="B322" s="2">
        <f t="shared" si="12"/>
        <v>331</v>
      </c>
      <c r="C322" s="2"/>
      <c r="D322" s="2"/>
      <c r="E322" s="47">
        <v>0</v>
      </c>
      <c r="F322" s="22">
        <v>0</v>
      </c>
      <c r="G322" s="2"/>
      <c r="H322" s="2"/>
      <c r="I322" s="48">
        <f t="shared" si="9"/>
        <v>0</v>
      </c>
    </row>
    <row r="323" spans="1:9" x14ac:dyDescent="0.25">
      <c r="A323" s="8"/>
      <c r="B323" s="2">
        <f t="shared" si="12"/>
        <v>332</v>
      </c>
      <c r="C323" s="2"/>
      <c r="D323" s="2"/>
      <c r="E323" s="47">
        <v>0</v>
      </c>
      <c r="F323" s="22">
        <v>0</v>
      </c>
      <c r="G323" s="2"/>
      <c r="H323" s="2"/>
      <c r="I323" s="48">
        <f t="shared" si="9"/>
        <v>0</v>
      </c>
    </row>
    <row r="324" spans="1:9" x14ac:dyDescent="0.25">
      <c r="A324" s="8"/>
      <c r="B324" s="2">
        <f t="shared" si="12"/>
        <v>333</v>
      </c>
      <c r="C324" s="2"/>
      <c r="D324" s="2"/>
      <c r="E324" s="47">
        <v>0</v>
      </c>
      <c r="F324" s="22">
        <v>0</v>
      </c>
      <c r="G324" s="2"/>
      <c r="H324" s="2"/>
      <c r="I324" s="48">
        <f t="shared" si="9"/>
        <v>0</v>
      </c>
    </row>
    <row r="325" spans="1:9" x14ac:dyDescent="0.25">
      <c r="A325" s="8"/>
      <c r="B325" s="2">
        <f t="shared" si="12"/>
        <v>334</v>
      </c>
      <c r="C325" s="2"/>
      <c r="D325" s="2"/>
      <c r="E325" s="47">
        <v>0</v>
      </c>
      <c r="F325" s="22">
        <v>0</v>
      </c>
      <c r="G325" s="2"/>
      <c r="H325" s="2"/>
      <c r="I325" s="48">
        <f t="shared" si="9"/>
        <v>0</v>
      </c>
    </row>
    <row r="326" spans="1:9" x14ac:dyDescent="0.25">
      <c r="A326" s="8"/>
      <c r="B326" s="2">
        <f t="shared" si="12"/>
        <v>335</v>
      </c>
      <c r="C326" s="2"/>
      <c r="D326" s="2"/>
      <c r="E326" s="47">
        <v>0</v>
      </c>
      <c r="F326" s="22">
        <v>0</v>
      </c>
      <c r="G326" s="2"/>
      <c r="H326" s="2"/>
      <c r="I326" s="48">
        <f t="shared" si="9"/>
        <v>0</v>
      </c>
    </row>
    <row r="327" spans="1:9" x14ac:dyDescent="0.25">
      <c r="A327" s="8"/>
      <c r="B327" s="2">
        <f t="shared" si="12"/>
        <v>336</v>
      </c>
      <c r="C327" s="2"/>
      <c r="D327" s="2"/>
      <c r="E327" s="47">
        <v>0</v>
      </c>
      <c r="F327" s="22">
        <v>0</v>
      </c>
      <c r="G327" s="2"/>
      <c r="H327" s="2"/>
      <c r="I327" s="48">
        <f t="shared" si="9"/>
        <v>0</v>
      </c>
    </row>
    <row r="328" spans="1:9" x14ac:dyDescent="0.25">
      <c r="A328" s="8"/>
      <c r="B328" s="2">
        <f t="shared" si="12"/>
        <v>337</v>
      </c>
      <c r="C328" s="2"/>
      <c r="D328" s="2"/>
      <c r="E328" s="47">
        <v>0</v>
      </c>
      <c r="F328" s="22">
        <v>0</v>
      </c>
      <c r="G328" s="2"/>
      <c r="H328" s="2"/>
      <c r="I328" s="48">
        <f t="shared" ref="I328:I342" si="13">F328-E328</f>
        <v>0</v>
      </c>
    </row>
    <row r="329" spans="1:9" x14ac:dyDescent="0.25">
      <c r="A329" s="8"/>
      <c r="B329" s="2">
        <f t="shared" si="12"/>
        <v>338</v>
      </c>
      <c r="C329" s="2"/>
      <c r="D329" s="2"/>
      <c r="E329" s="47">
        <v>0</v>
      </c>
      <c r="F329" s="22">
        <v>0</v>
      </c>
      <c r="G329" s="2"/>
      <c r="H329" s="2"/>
      <c r="I329" s="48">
        <f t="shared" si="13"/>
        <v>0</v>
      </c>
    </row>
    <row r="330" spans="1:9" x14ac:dyDescent="0.25">
      <c r="A330" s="8"/>
      <c r="B330" s="2">
        <f t="shared" si="12"/>
        <v>339</v>
      </c>
      <c r="C330" s="2"/>
      <c r="D330" s="2"/>
      <c r="E330" s="47">
        <v>0</v>
      </c>
      <c r="F330" s="22">
        <v>0</v>
      </c>
      <c r="G330" s="2"/>
      <c r="H330" s="2"/>
      <c r="I330" s="48">
        <f t="shared" si="13"/>
        <v>0</v>
      </c>
    </row>
    <row r="331" spans="1:9" x14ac:dyDescent="0.25">
      <c r="A331" s="8"/>
      <c r="B331" s="2">
        <f t="shared" si="12"/>
        <v>340</v>
      </c>
      <c r="C331" s="2"/>
      <c r="D331" s="2"/>
      <c r="E331" s="47">
        <v>0</v>
      </c>
      <c r="F331" s="22">
        <v>0</v>
      </c>
      <c r="G331" s="2"/>
      <c r="H331" s="2"/>
      <c r="I331" s="48">
        <f t="shared" si="13"/>
        <v>0</v>
      </c>
    </row>
    <row r="332" spans="1:9" x14ac:dyDescent="0.25">
      <c r="A332" s="8"/>
      <c r="B332" s="2">
        <f t="shared" si="12"/>
        <v>341</v>
      </c>
      <c r="C332" s="2"/>
      <c r="D332" s="2"/>
      <c r="E332" s="47">
        <v>0</v>
      </c>
      <c r="F332" s="22">
        <v>0</v>
      </c>
      <c r="G332" s="2"/>
      <c r="H332" s="2"/>
      <c r="I332" s="48">
        <f t="shared" si="13"/>
        <v>0</v>
      </c>
    </row>
    <row r="333" spans="1:9" x14ac:dyDescent="0.25">
      <c r="A333" s="8"/>
      <c r="B333" s="2">
        <f t="shared" si="12"/>
        <v>342</v>
      </c>
      <c r="C333" s="2"/>
      <c r="D333" s="2"/>
      <c r="E333" s="47">
        <v>0</v>
      </c>
      <c r="F333" s="22">
        <v>0</v>
      </c>
      <c r="G333" s="2"/>
      <c r="H333" s="2"/>
      <c r="I333" s="48">
        <f t="shared" si="13"/>
        <v>0</v>
      </c>
    </row>
    <row r="334" spans="1:9" x14ac:dyDescent="0.25">
      <c r="A334" s="8"/>
      <c r="B334" s="2">
        <f t="shared" si="12"/>
        <v>343</v>
      </c>
      <c r="C334" s="2"/>
      <c r="D334" s="2"/>
      <c r="E334" s="47">
        <v>0</v>
      </c>
      <c r="F334" s="22">
        <v>0</v>
      </c>
      <c r="G334" s="2"/>
      <c r="H334" s="2"/>
      <c r="I334" s="48">
        <f t="shared" si="13"/>
        <v>0</v>
      </c>
    </row>
    <row r="335" spans="1:9" x14ac:dyDescent="0.25">
      <c r="A335" s="8"/>
      <c r="B335" s="2">
        <f t="shared" si="12"/>
        <v>344</v>
      </c>
      <c r="C335" s="2"/>
      <c r="D335" s="2"/>
      <c r="E335" s="47">
        <v>0</v>
      </c>
      <c r="F335" s="22">
        <v>0</v>
      </c>
      <c r="G335" s="2"/>
      <c r="H335" s="2"/>
      <c r="I335" s="48">
        <f t="shared" si="13"/>
        <v>0</v>
      </c>
    </row>
    <row r="336" spans="1:9" x14ac:dyDescent="0.25">
      <c r="A336" s="8"/>
      <c r="B336" s="2">
        <f t="shared" si="12"/>
        <v>345</v>
      </c>
      <c r="C336" s="2"/>
      <c r="D336" s="2"/>
      <c r="E336" s="47">
        <v>0</v>
      </c>
      <c r="F336" s="22">
        <v>0</v>
      </c>
      <c r="G336" s="2"/>
      <c r="H336" s="2"/>
      <c r="I336" s="48">
        <f t="shared" si="13"/>
        <v>0</v>
      </c>
    </row>
    <row r="337" spans="1:9" x14ac:dyDescent="0.25">
      <c r="A337" s="8"/>
      <c r="B337" s="2">
        <f t="shared" si="12"/>
        <v>346</v>
      </c>
      <c r="C337" s="2"/>
      <c r="D337" s="2"/>
      <c r="E337" s="47">
        <v>0</v>
      </c>
      <c r="F337" s="22">
        <v>0</v>
      </c>
      <c r="G337" s="2"/>
      <c r="H337" s="2"/>
      <c r="I337" s="48">
        <f t="shared" si="13"/>
        <v>0</v>
      </c>
    </row>
    <row r="338" spans="1:9" x14ac:dyDescent="0.25">
      <c r="A338" s="8"/>
      <c r="B338" s="2">
        <f t="shared" si="12"/>
        <v>347</v>
      </c>
      <c r="C338" s="2"/>
      <c r="D338" s="2"/>
      <c r="E338" s="47">
        <v>0</v>
      </c>
      <c r="F338" s="22">
        <v>0</v>
      </c>
      <c r="G338" s="2"/>
      <c r="H338" s="2"/>
      <c r="I338" s="48">
        <f t="shared" si="13"/>
        <v>0</v>
      </c>
    </row>
    <row r="339" spans="1:9" x14ac:dyDescent="0.25">
      <c r="A339" s="8"/>
      <c r="B339" s="2">
        <f t="shared" si="12"/>
        <v>348</v>
      </c>
      <c r="C339" s="2"/>
      <c r="D339" s="2"/>
      <c r="E339" s="47">
        <v>0</v>
      </c>
      <c r="F339" s="22">
        <v>0</v>
      </c>
      <c r="G339" s="2"/>
      <c r="H339" s="2"/>
      <c r="I339" s="48">
        <f t="shared" si="13"/>
        <v>0</v>
      </c>
    </row>
    <row r="340" spans="1:9" x14ac:dyDescent="0.25">
      <c r="A340" s="8"/>
      <c r="B340" s="2">
        <f t="shared" si="12"/>
        <v>349</v>
      </c>
      <c r="C340" s="2"/>
      <c r="D340" s="2"/>
      <c r="E340" s="47">
        <v>0</v>
      </c>
      <c r="F340" s="22">
        <v>0</v>
      </c>
      <c r="G340" s="2"/>
      <c r="H340" s="2"/>
      <c r="I340" s="48">
        <f t="shared" si="13"/>
        <v>0</v>
      </c>
    </row>
    <row r="341" spans="1:9" x14ac:dyDescent="0.25">
      <c r="A341" s="8"/>
      <c r="B341" s="2">
        <v>350</v>
      </c>
      <c r="C341" s="2"/>
      <c r="D341" s="2"/>
      <c r="E341" s="47">
        <v>0</v>
      </c>
      <c r="F341" s="22">
        <v>0</v>
      </c>
      <c r="G341" s="2"/>
      <c r="H341" s="2"/>
      <c r="I341" s="48">
        <f t="shared" si="13"/>
        <v>0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2">
        <v>0</v>
      </c>
      <c r="G342" s="2"/>
      <c r="H342" s="2"/>
      <c r="I342" s="48">
        <f t="shared" si="13"/>
        <v>0</v>
      </c>
    </row>
  </sheetData>
  <autoFilter ref="A5:I342"/>
  <mergeCells count="1">
    <mergeCell ref="C3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2"/>
  <sheetViews>
    <sheetView topLeftCell="A315" workbookViewId="0">
      <selection activeCell="F24" sqref="F24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6" width="11.5703125" bestFit="1" customWidth="1"/>
    <col min="7" max="7" width="12" customWidth="1"/>
    <col min="8" max="8" width="9.85546875" customWidth="1"/>
    <col min="9" max="9" width="11.5703125" bestFit="1" customWidth="1"/>
  </cols>
  <sheetData>
    <row r="3" spans="1:9" ht="15" customHeight="1" x14ac:dyDescent="0.25">
      <c r="A3" s="13" t="s">
        <v>7</v>
      </c>
      <c r="B3" s="2" t="s">
        <v>9</v>
      </c>
      <c r="C3" s="79">
        <v>41760</v>
      </c>
      <c r="D3" s="80"/>
      <c r="E3" s="80"/>
      <c r="F3" s="80"/>
      <c r="G3" s="80"/>
      <c r="H3" s="80"/>
      <c r="I3" s="80"/>
    </row>
    <row r="4" spans="1:9" ht="15" customHeight="1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18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2">
        <v>1601.14</v>
      </c>
      <c r="G6" s="2">
        <v>563618</v>
      </c>
      <c r="H6" s="20">
        <v>41781</v>
      </c>
      <c r="I6" s="48">
        <f>апр.14!I6+май.14!F6-май.14!E6</f>
        <v>0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2"/>
      <c r="G7" s="2"/>
      <c r="H7" s="2"/>
      <c r="I7" s="48">
        <f>апр.14!I7+май.14!F7-май.14!E7</f>
        <v>-3202.28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2"/>
      <c r="G8" s="2"/>
      <c r="H8" s="2"/>
      <c r="I8" s="48">
        <f>апр.14!I8+май.14!F8-май.14!E8</f>
        <v>-1601.14</v>
      </c>
    </row>
    <row r="9" spans="1:9" x14ac:dyDescent="0.25">
      <c r="A9" s="5"/>
      <c r="B9" s="2">
        <v>5</v>
      </c>
      <c r="C9" s="4"/>
      <c r="D9" s="2"/>
      <c r="E9" s="47">
        <v>0</v>
      </c>
      <c r="F9" s="22"/>
      <c r="G9" s="2"/>
      <c r="H9" s="2"/>
      <c r="I9" s="48">
        <f>апр.14!I9+май.14!F9-май.14!E9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2"/>
      <c r="G10" s="2"/>
      <c r="H10" s="2"/>
      <c r="I10" s="48">
        <f>апр.14!I10+май.14!F10-май.14!E10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2"/>
      <c r="G11" s="2"/>
      <c r="H11" s="20"/>
      <c r="I11" s="48">
        <f>апр.14!I11+май.14!F11-май.14!E11</f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2"/>
      <c r="G12" s="2"/>
      <c r="H12" s="20"/>
      <c r="I12" s="48">
        <f>апр.14!I12+май.14!F12-май.14!E12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2"/>
      <c r="G13" s="21"/>
      <c r="H13" s="20"/>
      <c r="I13" s="48">
        <f>апр.14!I13+май.14!F13-май.14!E13</f>
        <v>-3202.28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2"/>
      <c r="G14" s="2"/>
      <c r="H14" s="2"/>
      <c r="I14" s="48">
        <f>апр.14!I14+май.14!F14-май.14!E14</f>
        <v>-1601.14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2">
        <v>1601.14</v>
      </c>
      <c r="G15" s="2">
        <v>31976</v>
      </c>
      <c r="H15" s="20">
        <v>41780</v>
      </c>
      <c r="I15" s="48">
        <f>апр.14!I15+май.14!F15-май.14!E15</f>
        <v>0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2">
        <v>800.57</v>
      </c>
      <c r="G16" s="2">
        <v>622647</v>
      </c>
      <c r="H16" s="20">
        <v>41765</v>
      </c>
      <c r="I16" s="48">
        <f>апр.14!I16+май.14!F16-май.14!E16</f>
        <v>0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2">
        <v>1601.14</v>
      </c>
      <c r="G17" s="2">
        <v>481.48200000000003</v>
      </c>
      <c r="H17" s="20">
        <v>41771</v>
      </c>
      <c r="I17" s="48">
        <f>апр.14!I17+май.14!F17-май.14!E17</f>
        <v>-1601.14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2"/>
      <c r="G18" s="2"/>
      <c r="H18" s="20"/>
      <c r="I18" s="48">
        <f>апр.14!I18+май.14!F18-май.14!E18</f>
        <v>-3202.28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2"/>
      <c r="G19" s="21"/>
      <c r="H19" s="20"/>
      <c r="I19" s="48">
        <f>апр.14!I19+май.14!F19-май.14!E19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2"/>
      <c r="G20" s="2"/>
      <c r="H20" s="20"/>
      <c r="I20" s="48">
        <f>апр.14!I20+май.14!F20-май.14!E20</f>
        <v>-1601.14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2">
        <v>800.57</v>
      </c>
      <c r="G21" s="2">
        <v>406</v>
      </c>
      <c r="H21" s="20">
        <v>41780</v>
      </c>
      <c r="I21" s="48">
        <f>апр.14!I21+май.14!F21-май.14!E21</f>
        <v>0</v>
      </c>
    </row>
    <row r="22" spans="1:9" x14ac:dyDescent="0.25">
      <c r="A22" s="6"/>
      <c r="B22" s="2" t="s">
        <v>152</v>
      </c>
      <c r="C22" s="2" t="s">
        <v>151</v>
      </c>
      <c r="D22" s="2"/>
      <c r="E22" s="47">
        <f>800.57*2</f>
        <v>1601.14</v>
      </c>
      <c r="F22" s="22"/>
      <c r="G22" s="2"/>
      <c r="H22" s="2"/>
      <c r="I22" s="48">
        <f>апр.14!I22+май.14!F22-май.14!E22</f>
        <v>-3202.28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2"/>
      <c r="G23" s="2"/>
      <c r="H23" s="20"/>
      <c r="I23" s="48">
        <f>апр.14!I23+май.14!F23-май.14!E23</f>
        <v>-3202.28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2">
        <v>1601.14</v>
      </c>
      <c r="G24" s="2">
        <v>19</v>
      </c>
      <c r="H24" s="20">
        <v>41765</v>
      </c>
      <c r="I24" s="48">
        <f>апр.14!I24+май.14!F24-май.14!E24</f>
        <v>0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2"/>
      <c r="G25" s="2"/>
      <c r="H25" s="20"/>
      <c r="I25" s="48">
        <f>апр.14!I25+май.14!F25-май.14!E25</f>
        <v>-800.57</v>
      </c>
    </row>
    <row r="26" spans="1:9" x14ac:dyDescent="0.25">
      <c r="A26" s="6"/>
      <c r="B26" s="2">
        <v>27</v>
      </c>
      <c r="C26" s="2"/>
      <c r="D26" s="2"/>
      <c r="E26" s="47">
        <v>0</v>
      </c>
      <c r="F26" s="22"/>
      <c r="G26" s="2"/>
      <c r="H26" s="20"/>
      <c r="I26" s="48">
        <f>апр.14!I26+май.14!F26-май.14!E26</f>
        <v>0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2">
        <v>800.57</v>
      </c>
      <c r="G27" s="2">
        <v>725</v>
      </c>
      <c r="H27" s="20">
        <v>41770</v>
      </c>
      <c r="I27" s="48">
        <f>апр.14!I27+май.14!F27-май.14!E27</f>
        <v>-800.57</v>
      </c>
    </row>
    <row r="28" spans="1:9" x14ac:dyDescent="0.25">
      <c r="A28" s="6"/>
      <c r="B28" s="2">
        <v>29</v>
      </c>
      <c r="C28" s="2"/>
      <c r="D28" s="2"/>
      <c r="E28" s="47">
        <v>0</v>
      </c>
      <c r="F28" s="22"/>
      <c r="G28" s="2"/>
      <c r="H28" s="2"/>
      <c r="I28" s="48">
        <f>апр.14!I28+май.14!F28-май.14!E28</f>
        <v>0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22">
        <f>800.57*3</f>
        <v>2401.71</v>
      </c>
      <c r="F29" s="22">
        <v>4803.42</v>
      </c>
      <c r="G29" s="21" t="s">
        <v>107</v>
      </c>
      <c r="H29" s="20">
        <v>41771</v>
      </c>
      <c r="I29" s="48">
        <f>апр.14!I29+май.14!F29-май.14!E29</f>
        <v>0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2"/>
      <c r="G30" s="2"/>
      <c r="H30" s="20"/>
      <c r="I30" s="48">
        <f>апр.14!I30+май.14!F30-май.14!E30</f>
        <v>-1601.14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2"/>
      <c r="G31" s="2"/>
      <c r="H31" s="2"/>
      <c r="I31" s="48">
        <f>апр.14!I31+май.14!F31-май.14!E31</f>
        <v>-1601.14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2"/>
      <c r="G32" s="2"/>
      <c r="H32" s="20"/>
      <c r="I32" s="48">
        <f>апр.14!I32+май.14!F32-май.14!E32</f>
        <v>0</v>
      </c>
    </row>
    <row r="33" spans="1:9" x14ac:dyDescent="0.25">
      <c r="A33" s="6"/>
      <c r="B33" s="2">
        <v>36</v>
      </c>
      <c r="C33" s="2" t="s">
        <v>118</v>
      </c>
      <c r="D33" s="2"/>
      <c r="E33" s="47">
        <v>0</v>
      </c>
      <c r="F33" s="22"/>
      <c r="G33" s="2"/>
      <c r="H33" s="20"/>
      <c r="I33" s="48">
        <f>апр.14!I33+май.14!F33-май.14!E33</f>
        <v>0</v>
      </c>
    </row>
    <row r="34" spans="1:9" x14ac:dyDescent="0.25">
      <c r="A34" s="6"/>
      <c r="B34" s="2">
        <v>37</v>
      </c>
      <c r="C34" s="2"/>
      <c r="D34" s="2"/>
      <c r="E34" s="47">
        <v>0</v>
      </c>
      <c r="F34" s="22"/>
      <c r="G34" s="2"/>
      <c r="H34" s="20"/>
      <c r="I34" s="48">
        <f>апр.14!I34+май.14!F34-май.14!E34</f>
        <v>0</v>
      </c>
    </row>
    <row r="35" spans="1:9" x14ac:dyDescent="0.25">
      <c r="A35" s="6"/>
      <c r="B35" s="2" t="s">
        <v>141</v>
      </c>
      <c r="C35" s="2" t="s">
        <v>142</v>
      </c>
      <c r="D35" s="2"/>
      <c r="E35" s="47">
        <v>800.57</v>
      </c>
      <c r="F35" s="22">
        <v>800.57</v>
      </c>
      <c r="G35" s="2"/>
      <c r="H35" s="20"/>
      <c r="I35" s="48">
        <f>апр.14!I35+май.14!F35-май.14!E35</f>
        <v>0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2">
        <v>800.57</v>
      </c>
      <c r="G36" s="2">
        <v>120</v>
      </c>
      <c r="H36" s="20">
        <v>41787</v>
      </c>
      <c r="I36" s="48">
        <f>апр.14!I36+май.14!F36-май.14!E36</f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2"/>
      <c r="G37" s="2"/>
      <c r="H37" s="2"/>
      <c r="I37" s="48">
        <f>апр.14!I37+май.14!F37-май.14!E37</f>
        <v>-1601.14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2">
        <v>800</v>
      </c>
      <c r="G38" s="2">
        <v>316</v>
      </c>
      <c r="H38" s="20">
        <v>41767</v>
      </c>
      <c r="I38" s="48">
        <f>апр.14!I38+май.14!F38-май.14!E38</f>
        <v>-801.1400000000001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2"/>
      <c r="G39" s="2"/>
      <c r="H39" s="2"/>
      <c r="I39" s="48">
        <f>апр.14!I39+май.14!F39-май.14!E39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2"/>
      <c r="G40" s="2"/>
      <c r="H40" s="20"/>
      <c r="I40" s="48">
        <f>апр.14!I40+май.14!F40-май.14!E40</f>
        <v>0</v>
      </c>
    </row>
    <row r="41" spans="1:9" x14ac:dyDescent="0.25">
      <c r="A41" s="7"/>
      <c r="B41" s="2">
        <v>43</v>
      </c>
      <c r="C41" s="4" t="s">
        <v>114</v>
      </c>
      <c r="D41" s="2"/>
      <c r="E41" s="47">
        <v>800.57</v>
      </c>
      <c r="F41" s="22"/>
      <c r="G41" s="2"/>
      <c r="H41" s="2"/>
      <c r="I41" s="48">
        <f>апр.14!I41+май.14!F41-май.14!E41</f>
        <v>-800.57</v>
      </c>
    </row>
    <row r="42" spans="1:9" x14ac:dyDescent="0.25">
      <c r="A42" s="7"/>
      <c r="B42" s="2">
        <v>44</v>
      </c>
      <c r="C42" s="4"/>
      <c r="D42" s="2"/>
      <c r="E42" s="47">
        <v>0</v>
      </c>
      <c r="F42" s="22"/>
      <c r="G42" s="2"/>
      <c r="H42" s="2"/>
      <c r="I42" s="48">
        <f>апр.14!I42+май.14!F42-май.14!E42</f>
        <v>0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2"/>
      <c r="G43" s="2"/>
      <c r="H43" s="2"/>
      <c r="I43" s="48">
        <f>апр.14!I43+май.14!F43-май.14!E43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2"/>
      <c r="G44" s="2"/>
      <c r="H44" s="2"/>
      <c r="I44" s="48">
        <f>апр.14!I44+май.14!F44-май.14!E44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2"/>
      <c r="G45" s="2"/>
      <c r="H45" s="20"/>
      <c r="I45" s="48">
        <f>апр.14!I45+май.14!F45-май.14!E45</f>
        <v>0</v>
      </c>
    </row>
    <row r="46" spans="1:9" x14ac:dyDescent="0.25">
      <c r="A46" s="7"/>
      <c r="B46" s="2">
        <v>48</v>
      </c>
      <c r="C46" s="4"/>
      <c r="D46" s="2"/>
      <c r="E46" s="47">
        <v>0</v>
      </c>
      <c r="F46" s="22"/>
      <c r="G46" s="2"/>
      <c r="H46" s="2"/>
      <c r="I46" s="48">
        <f>апр.14!I46+май.14!F46-май.14!E46</f>
        <v>0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2">
        <v>800.57</v>
      </c>
      <c r="G47" s="21">
        <v>378</v>
      </c>
      <c r="H47" s="20">
        <v>41773</v>
      </c>
      <c r="I47" s="48">
        <f>апр.14!I47+май.14!F47-май.14!E47</f>
        <v>-800.57</v>
      </c>
    </row>
    <row r="48" spans="1:9" x14ac:dyDescent="0.25">
      <c r="A48" s="6"/>
      <c r="B48" s="2" t="s">
        <v>145</v>
      </c>
      <c r="C48" s="4"/>
      <c r="D48" s="2"/>
      <c r="E48" s="47"/>
      <c r="F48" s="22"/>
      <c r="G48" s="21"/>
      <c r="H48" s="20"/>
      <c r="I48" s="48">
        <f>апр.14!I48+май.14!F48-май.14!E48</f>
        <v>0</v>
      </c>
    </row>
    <row r="49" spans="1:9" x14ac:dyDescent="0.25">
      <c r="A49" s="6"/>
      <c r="B49" s="2">
        <v>50</v>
      </c>
      <c r="C49" s="4"/>
      <c r="D49" s="2"/>
      <c r="E49" s="47">
        <v>0</v>
      </c>
      <c r="F49" s="22"/>
      <c r="G49" s="2"/>
      <c r="H49" s="20"/>
      <c r="I49" s="48">
        <f>апр.14!I49+май.14!F49-май.14!E49</f>
        <v>0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2"/>
      <c r="G50" s="2"/>
      <c r="H50" s="20"/>
      <c r="I50" s="48">
        <f>апр.14!I50+май.14!F50-май.14!E50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2"/>
      <c r="G51" s="2"/>
      <c r="H51" s="2"/>
      <c r="I51" s="48">
        <f>апр.14!I51+май.14!F51-май.14!E51</f>
        <v>0</v>
      </c>
    </row>
    <row r="52" spans="1:9" x14ac:dyDescent="0.25">
      <c r="A52" s="6"/>
      <c r="B52" s="2">
        <v>53</v>
      </c>
      <c r="C52" s="4"/>
      <c r="D52" s="2"/>
      <c r="E52" s="47">
        <v>0</v>
      </c>
      <c r="F52" s="22"/>
      <c r="G52" s="21"/>
      <c r="H52" s="20"/>
      <c r="I52" s="48">
        <f>апр.14!I52+май.14!F52-май.14!E52</f>
        <v>0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2"/>
      <c r="G53" s="2"/>
      <c r="H53" s="20"/>
      <c r="I53" s="48">
        <f>апр.14!I53+май.14!F53-май.14!E53</f>
        <v>-3202.28</v>
      </c>
    </row>
    <row r="54" spans="1:9" x14ac:dyDescent="0.25">
      <c r="A54" s="6"/>
      <c r="B54" s="2">
        <v>56</v>
      </c>
      <c r="C54" s="17" t="s">
        <v>108</v>
      </c>
      <c r="D54" s="2"/>
      <c r="E54" s="47">
        <v>800.57</v>
      </c>
      <c r="F54" s="22"/>
      <c r="G54" s="2"/>
      <c r="H54" s="20"/>
      <c r="I54" s="48">
        <f>апр.14!I54+май.14!F54-май.14!E54</f>
        <v>-1601.14</v>
      </c>
    </row>
    <row r="55" spans="1:9" x14ac:dyDescent="0.25">
      <c r="A55" s="6"/>
      <c r="B55" s="2">
        <v>57</v>
      </c>
      <c r="C55" s="4" t="s">
        <v>48</v>
      </c>
      <c r="D55" s="2"/>
      <c r="E55" s="47">
        <v>800.57</v>
      </c>
      <c r="F55" s="22">
        <v>800.57</v>
      </c>
      <c r="G55" s="2">
        <v>16494</v>
      </c>
      <c r="H55" s="20">
        <v>41781</v>
      </c>
      <c r="I55" s="48">
        <f>апр.14!I55+май.14!F55-май.14!E55</f>
        <v>0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2">
        <v>800.57</v>
      </c>
      <c r="G56" s="2">
        <v>486</v>
      </c>
      <c r="H56" s="20">
        <v>41778</v>
      </c>
      <c r="I56" s="48">
        <f>апр.14!I56+май.14!F56-май.14!E56</f>
        <v>-2401.71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2"/>
      <c r="G57" s="2"/>
      <c r="H57" s="2"/>
      <c r="I57" s="48">
        <f>апр.14!I57+май.14!F57-май.14!E57</f>
        <v>-1601.14</v>
      </c>
    </row>
    <row r="58" spans="1:9" x14ac:dyDescent="0.25">
      <c r="A58" s="8"/>
      <c r="B58" s="2">
        <v>61</v>
      </c>
      <c r="C58" s="4"/>
      <c r="D58" s="2"/>
      <c r="E58" s="47">
        <v>0</v>
      </c>
      <c r="F58" s="22"/>
      <c r="G58" s="2"/>
      <c r="H58" s="2"/>
      <c r="I58" s="48">
        <f>апр.14!I58+май.14!F58-май.14!E58</f>
        <v>0</v>
      </c>
    </row>
    <row r="59" spans="1:9" x14ac:dyDescent="0.25">
      <c r="A59" s="8"/>
      <c r="B59" s="2">
        <v>62</v>
      </c>
      <c r="C59" s="4"/>
      <c r="D59" s="2"/>
      <c r="E59" s="47">
        <v>0</v>
      </c>
      <c r="F59" s="22"/>
      <c r="G59" s="2"/>
      <c r="H59" s="2"/>
      <c r="I59" s="48">
        <f>апр.14!I59+май.14!F59-май.14!E59</f>
        <v>0</v>
      </c>
    </row>
    <row r="60" spans="1:9" x14ac:dyDescent="0.25">
      <c r="A60" s="8"/>
      <c r="B60" s="2">
        <v>63</v>
      </c>
      <c r="C60" s="4"/>
      <c r="D60" s="2"/>
      <c r="E60" s="47">
        <v>0</v>
      </c>
      <c r="F60" s="22"/>
      <c r="G60" s="2"/>
      <c r="H60" s="2"/>
      <c r="I60" s="48">
        <f>апр.14!I60+май.14!F60-май.14!E60</f>
        <v>0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2">
        <f>800.57*2</f>
        <v>1601.14</v>
      </c>
      <c r="G61" s="2">
        <v>368.36700000000002</v>
      </c>
      <c r="H61" s="20">
        <v>41788</v>
      </c>
      <c r="I61" s="48">
        <f>апр.14!I61+май.14!F61-май.14!E61</f>
        <v>0</v>
      </c>
    </row>
    <row r="62" spans="1:9" x14ac:dyDescent="0.25">
      <c r="A62" s="7"/>
      <c r="B62" s="2">
        <v>65</v>
      </c>
      <c r="C62" s="4"/>
      <c r="D62" s="2"/>
      <c r="E62" s="47">
        <v>0</v>
      </c>
      <c r="F62" s="22"/>
      <c r="G62" s="2"/>
      <c r="H62" s="20"/>
      <c r="I62" s="48">
        <f>апр.14!I62+май.14!F62-май.14!E62</f>
        <v>0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2"/>
      <c r="G63" s="2"/>
      <c r="H63" s="2"/>
      <c r="I63" s="48">
        <f>апр.14!I63+май.14!F63-май.14!E63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2"/>
      <c r="G64" s="2"/>
      <c r="H64" s="2"/>
      <c r="I64" s="48">
        <f>апр.14!I64+май.14!F64-май.14!E64</f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22">
        <v>1601.14</v>
      </c>
      <c r="G65" s="2">
        <v>702</v>
      </c>
      <c r="H65" s="20">
        <v>41778</v>
      </c>
      <c r="I65" s="48">
        <f>апр.14!I65+май.14!F65-май.14!E65</f>
        <v>800.57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2">
        <v>800.57</v>
      </c>
      <c r="G66" s="2">
        <v>863</v>
      </c>
      <c r="H66" s="20">
        <v>41781</v>
      </c>
      <c r="I66" s="48">
        <f>апр.14!I66+май.14!F66-май.14!E66</f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2">
        <v>3970.57</v>
      </c>
      <c r="G67" s="2">
        <v>32787</v>
      </c>
      <c r="H67" s="20">
        <v>41774</v>
      </c>
      <c r="I67" s="48">
        <f>апр.14!I67+май.14!F67-май.14!E67</f>
        <v>2369.4299999999998</v>
      </c>
    </row>
    <row r="68" spans="1:9" x14ac:dyDescent="0.25">
      <c r="A68" s="7"/>
      <c r="B68" s="2" t="s">
        <v>84</v>
      </c>
      <c r="C68" s="2" t="s">
        <v>83</v>
      </c>
      <c r="D68" s="2"/>
      <c r="E68" s="47">
        <f>800.57*2</f>
        <v>1601.14</v>
      </c>
      <c r="F68" s="22"/>
      <c r="G68" s="2"/>
      <c r="H68" s="2"/>
      <c r="I68" s="48">
        <f>апр.14!I68+май.14!F68-май.14!E68</f>
        <v>-3202.28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2"/>
      <c r="G69" s="2"/>
      <c r="H69" s="20"/>
      <c r="I69" s="48">
        <f>апр.14!I69+май.14!F69-май.14!E69</f>
        <v>-1601.14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2"/>
      <c r="G70" s="2"/>
      <c r="H70" s="20"/>
      <c r="I70" s="48">
        <f>апр.14!I70+май.14!F70-май.14!E70</f>
        <v>-1601.14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2"/>
      <c r="G71" s="2"/>
      <c r="H71" s="2"/>
      <c r="I71" s="48">
        <f>апр.14!I71+май.14!F71-май.14!E71</f>
        <v>-1601.14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2">
        <v>800.57</v>
      </c>
      <c r="G72" s="2">
        <v>15906</v>
      </c>
      <c r="H72" s="20">
        <v>41767</v>
      </c>
      <c r="I72" s="48">
        <f>апр.14!I72+май.14!F72-май.14!E72</f>
        <v>-800.57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2"/>
      <c r="G73" s="2"/>
      <c r="H73" s="2"/>
      <c r="I73" s="48">
        <f>апр.14!I73+май.14!F73-май.14!E73</f>
        <v>-1601.14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2">
        <v>3202.28</v>
      </c>
      <c r="G74" s="2"/>
      <c r="H74" s="2"/>
      <c r="I74" s="48">
        <f>апр.14!I74+май.14!F74-май.14!E74</f>
        <v>0</v>
      </c>
    </row>
    <row r="75" spans="1:9" x14ac:dyDescent="0.25">
      <c r="A75" s="8"/>
      <c r="B75" s="2">
        <v>80</v>
      </c>
      <c r="C75" s="2" t="s">
        <v>64</v>
      </c>
      <c r="D75" s="2"/>
      <c r="E75" s="47">
        <v>800.57</v>
      </c>
      <c r="F75" s="22"/>
      <c r="G75" s="2"/>
      <c r="H75" s="20"/>
      <c r="I75" s="48">
        <f>апр.14!I75+май.14!F75-май.14!E75</f>
        <v>-1601.14</v>
      </c>
    </row>
    <row r="76" spans="1:9" x14ac:dyDescent="0.25">
      <c r="A76" s="6"/>
      <c r="B76" s="2">
        <v>81</v>
      </c>
      <c r="C76" s="2" t="s">
        <v>54</v>
      </c>
      <c r="D76" s="2"/>
      <c r="E76" s="47">
        <v>800.57</v>
      </c>
      <c r="F76" s="22"/>
      <c r="G76" s="2"/>
      <c r="H76" s="20"/>
      <c r="I76" s="48">
        <f>апр.14!I76+май.14!F76-май.14!E76</f>
        <v>-1601.14</v>
      </c>
    </row>
    <row r="77" spans="1:9" x14ac:dyDescent="0.25">
      <c r="A77" s="7">
        <v>79165086389</v>
      </c>
      <c r="B77" s="2">
        <v>82</v>
      </c>
      <c r="C77" s="2" t="s">
        <v>55</v>
      </c>
      <c r="D77" s="2"/>
      <c r="E77" s="47">
        <v>800.57</v>
      </c>
      <c r="F77" s="22">
        <v>800.57</v>
      </c>
      <c r="G77" s="2">
        <v>422</v>
      </c>
      <c r="H77" s="20">
        <v>41787</v>
      </c>
      <c r="I77" s="48">
        <f>апр.14!I77+май.14!F77-май.14!E77</f>
        <v>-800.57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2"/>
      <c r="G78" s="2"/>
      <c r="H78" s="20"/>
      <c r="I78" s="48">
        <f>апр.14!I78+май.14!F78-май.14!E78</f>
        <v>-1601.14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22">
        <v>800.57</v>
      </c>
      <c r="G79" s="2">
        <v>574</v>
      </c>
      <c r="H79" s="20">
        <v>41774</v>
      </c>
      <c r="I79" s="48">
        <f>апр.14!I79+май.14!F79-май.14!E79</f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2">
        <v>1601.14</v>
      </c>
      <c r="G80" s="2">
        <v>613</v>
      </c>
      <c r="H80" s="20">
        <v>41778</v>
      </c>
      <c r="I80" s="48">
        <f>апр.14!I80+май.14!F80-май.14!E80</f>
        <v>0</v>
      </c>
    </row>
    <row r="81" spans="1:9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22">
        <v>800.57</v>
      </c>
      <c r="G81" s="2">
        <v>566</v>
      </c>
      <c r="H81" s="20">
        <v>41767</v>
      </c>
      <c r="I81" s="48">
        <f>апр.14!I81+май.14!F81-май.14!E81</f>
        <v>0</v>
      </c>
    </row>
    <row r="82" spans="1:9" x14ac:dyDescent="0.25">
      <c r="A82" s="7">
        <v>79261112070</v>
      </c>
      <c r="B82" s="2">
        <v>87</v>
      </c>
      <c r="C82" s="2" t="s">
        <v>57</v>
      </c>
      <c r="D82" s="2"/>
      <c r="E82" s="47">
        <v>800.57</v>
      </c>
      <c r="F82" s="22"/>
      <c r="G82" s="2"/>
      <c r="H82" s="2"/>
      <c r="I82" s="48">
        <f>апр.14!I82+май.14!F82-май.14!E82</f>
        <v>-1601.14</v>
      </c>
    </row>
    <row r="83" spans="1:9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22">
        <v>800.57</v>
      </c>
      <c r="G83" s="2">
        <v>780</v>
      </c>
      <c r="H83" s="20">
        <v>41766</v>
      </c>
      <c r="I83" s="48">
        <f>апр.14!I83+май.14!F83-май.14!E83</f>
        <v>0</v>
      </c>
    </row>
    <row r="84" spans="1:9" x14ac:dyDescent="0.25">
      <c r="A84" s="7">
        <v>79161852726</v>
      </c>
      <c r="B84" s="2">
        <v>89</v>
      </c>
      <c r="C84" s="2" t="s">
        <v>59</v>
      </c>
      <c r="D84" s="2"/>
      <c r="E84" s="47">
        <v>800.57</v>
      </c>
      <c r="F84" s="22"/>
      <c r="G84" s="2"/>
      <c r="H84" s="2"/>
      <c r="I84" s="48">
        <f>апр.14!I84+май.14!F84-май.14!E84</f>
        <v>-800.57</v>
      </c>
    </row>
    <row r="85" spans="1:9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2"/>
      <c r="G85" s="2"/>
      <c r="H85" s="2"/>
      <c r="I85" s="48">
        <f>апр.14!I85+май.14!F85-май.14!E85</f>
        <v>800.56999999999982</v>
      </c>
    </row>
    <row r="86" spans="1:9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22">
        <v>800.57</v>
      </c>
      <c r="G86" s="2">
        <v>352</v>
      </c>
      <c r="H86" s="20">
        <v>41769</v>
      </c>
      <c r="I86" s="48">
        <f>апр.14!I86+май.14!F86-май.14!E86</f>
        <v>0</v>
      </c>
    </row>
    <row r="87" spans="1:9" x14ac:dyDescent="0.25">
      <c r="A87" s="7">
        <v>79032440385</v>
      </c>
      <c r="B87" s="2">
        <v>92</v>
      </c>
      <c r="C87" s="2" t="s">
        <v>61</v>
      </c>
      <c r="D87" s="2"/>
      <c r="E87" s="47">
        <v>800.57</v>
      </c>
      <c r="F87" s="22"/>
      <c r="G87" s="2"/>
      <c r="H87" s="2"/>
      <c r="I87" s="48">
        <f>апр.14!I87+май.14!F87-май.14!E87</f>
        <v>-1601.14</v>
      </c>
    </row>
    <row r="88" spans="1:9" x14ac:dyDescent="0.25">
      <c r="A88" s="10"/>
      <c r="B88" s="2">
        <v>93</v>
      </c>
      <c r="C88" s="2" t="s">
        <v>69</v>
      </c>
      <c r="D88" s="2"/>
      <c r="E88" s="47">
        <v>800.57</v>
      </c>
      <c r="F88" s="22"/>
      <c r="G88" s="2"/>
      <c r="H88" s="2"/>
      <c r="I88" s="48">
        <f>апр.14!I88+май.14!F88-май.14!E88</f>
        <v>-1601.14</v>
      </c>
    </row>
    <row r="89" spans="1:9" x14ac:dyDescent="0.25">
      <c r="A89" s="7">
        <v>79169119101</v>
      </c>
      <c r="B89" s="2">
        <v>94</v>
      </c>
      <c r="C89" s="2" t="s">
        <v>70</v>
      </c>
      <c r="D89" s="2"/>
      <c r="E89" s="47">
        <v>800.57</v>
      </c>
      <c r="F89" s="22"/>
      <c r="G89" s="2"/>
      <c r="H89" s="2"/>
      <c r="I89" s="48">
        <f>апр.14!I89+май.14!F89-май.14!E89</f>
        <v>-1601.14</v>
      </c>
    </row>
    <row r="90" spans="1:9" x14ac:dyDescent="0.25">
      <c r="A90" s="8"/>
      <c r="B90" s="2">
        <v>95</v>
      </c>
      <c r="C90" s="2" t="s">
        <v>71</v>
      </c>
      <c r="D90" s="2"/>
      <c r="E90" s="47">
        <v>800.57</v>
      </c>
      <c r="F90" s="22"/>
      <c r="G90" s="2"/>
      <c r="H90" s="2"/>
      <c r="I90" s="48">
        <f>апр.14!I90+май.14!F90-май.14!E90</f>
        <v>-1601.14</v>
      </c>
    </row>
    <row r="91" spans="1:9" x14ac:dyDescent="0.25">
      <c r="A91" s="8"/>
      <c r="B91" s="2">
        <v>96</v>
      </c>
      <c r="C91" s="2" t="s">
        <v>72</v>
      </c>
      <c r="D91" s="2"/>
      <c r="E91" s="47">
        <v>800.57</v>
      </c>
      <c r="F91" s="22"/>
      <c r="G91" s="2"/>
      <c r="H91" s="2"/>
      <c r="I91" s="48">
        <f>апр.14!I91+май.14!F91-май.14!E91</f>
        <v>-1601.14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22"/>
      <c r="G92" s="2"/>
      <c r="H92" s="2"/>
      <c r="I92" s="48">
        <f>апр.14!I92+май.14!F92-май.14!E92</f>
        <v>0</v>
      </c>
    </row>
    <row r="93" spans="1:9" x14ac:dyDescent="0.25">
      <c r="A93" s="8"/>
      <c r="B93" s="2">
        <v>98</v>
      </c>
      <c r="C93" s="2"/>
      <c r="D93" s="2"/>
      <c r="E93" s="47">
        <v>0</v>
      </c>
      <c r="F93" s="22"/>
      <c r="G93" s="2"/>
      <c r="H93" s="2"/>
      <c r="I93" s="48">
        <f>апр.14!I93+май.14!F93-май.14!E93</f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2"/>
      <c r="G94" s="2"/>
      <c r="H94" s="2"/>
      <c r="I94" s="48">
        <f>апр.14!I94+май.14!F94-май.14!E94</f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2"/>
      <c r="G95" s="2"/>
      <c r="H95" s="2"/>
      <c r="I95" s="48">
        <f>апр.14!I95+май.14!F95-май.14!E95</f>
        <v>0</v>
      </c>
    </row>
    <row r="96" spans="1:9" x14ac:dyDescent="0.25">
      <c r="A96" s="6"/>
      <c r="B96" s="2">
        <v>101</v>
      </c>
      <c r="C96" s="2" t="s">
        <v>73</v>
      </c>
      <c r="D96" s="2"/>
      <c r="E96" s="47">
        <v>800.57</v>
      </c>
      <c r="F96" s="22"/>
      <c r="G96" s="2"/>
      <c r="H96" s="2"/>
      <c r="I96" s="48">
        <f>апр.14!I96+май.14!F96-май.14!E96</f>
        <v>-1601.14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2"/>
      <c r="G97" s="2"/>
      <c r="H97" s="2"/>
      <c r="I97" s="48">
        <f>апр.14!I97+май.14!F97-май.14!E97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2"/>
      <c r="G98" s="2"/>
      <c r="H98" s="2"/>
      <c r="I98" s="48">
        <f>апр.14!I98+май.14!F98-май.14!E98</f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22"/>
      <c r="G99" s="2"/>
      <c r="H99" s="2"/>
      <c r="I99" s="48">
        <f>апр.14!I99+май.14!F99-май.14!E99</f>
        <v>-800.57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2"/>
      <c r="G100" s="2"/>
      <c r="H100" s="2"/>
      <c r="I100" s="48">
        <f>апр.14!I100+май.14!F100-май.14!E100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2"/>
      <c r="G101" s="2"/>
      <c r="H101" s="2"/>
      <c r="I101" s="48">
        <f>апр.14!I101+май.14!F101-май.14!E101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2"/>
      <c r="G102" s="2"/>
      <c r="H102" s="2"/>
      <c r="I102" s="48">
        <f>апр.14!I102+май.14!F102-май.14!E102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2"/>
      <c r="G103" s="2"/>
      <c r="H103" s="2"/>
      <c r="I103" s="48">
        <f>апр.14!I103+май.14!F103-май.14!E103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2"/>
      <c r="G104" s="2"/>
      <c r="H104" s="2"/>
      <c r="I104" s="48">
        <f>апр.14!I104+май.14!F104-май.14!E104</f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2"/>
      <c r="G105" s="2"/>
      <c r="H105" s="2"/>
      <c r="I105" s="48">
        <f>апр.14!I105+май.14!F105-май.14!E105</f>
        <v>-1601.14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2"/>
      <c r="G106" s="2"/>
      <c r="H106" s="2"/>
      <c r="I106" s="48">
        <f>апр.14!I106+май.14!F106-май.14!E106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2"/>
      <c r="G107" s="2"/>
      <c r="H107" s="2"/>
      <c r="I107" s="48">
        <f>апр.14!I107+май.14!F107-май.14!E107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2"/>
      <c r="G108" s="2"/>
      <c r="H108" s="2"/>
      <c r="I108" s="48">
        <f>апр.14!I108+май.14!F108-май.14!E108</f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2"/>
      <c r="G109" s="2"/>
      <c r="H109" s="2"/>
      <c r="I109" s="48">
        <f>апр.14!I109+май.14!F109-май.14!E109</f>
        <v>-1601.14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2">
        <v>800.57</v>
      </c>
      <c r="G110" s="2">
        <v>17503</v>
      </c>
      <c r="H110" s="20">
        <v>41766</v>
      </c>
      <c r="I110" s="48">
        <f>апр.14!I110+май.14!F110-май.14!E110</f>
        <v>-2401.71</v>
      </c>
    </row>
    <row r="111" spans="1:9" x14ac:dyDescent="0.25">
      <c r="A111" s="7"/>
      <c r="B111" s="2">
        <v>117</v>
      </c>
      <c r="C111" s="2" t="s">
        <v>156</v>
      </c>
      <c r="D111" s="2"/>
      <c r="E111" s="47">
        <v>800.57</v>
      </c>
      <c r="F111" s="22"/>
      <c r="G111" s="2"/>
      <c r="H111" s="2"/>
      <c r="I111" s="48">
        <f>апр.14!I111+май.14!F111-май.14!E111</f>
        <v>-800.57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2"/>
      <c r="G112" s="2"/>
      <c r="H112" s="2"/>
      <c r="I112" s="48">
        <f>апр.14!I112+май.14!F112-май.14!E112</f>
        <v>-1601.14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2"/>
      <c r="G113" s="2"/>
      <c r="H113" s="2"/>
      <c r="I113" s="48">
        <f>апр.14!I113+май.14!F113-май.14!E113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2"/>
      <c r="G114" s="2"/>
      <c r="H114" s="2"/>
      <c r="I114" s="48">
        <f>апр.14!I114+май.14!F114-май.14!E114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2"/>
      <c r="G115" s="2"/>
      <c r="H115" s="2"/>
      <c r="I115" s="48">
        <f>апр.14!I115+май.14!F115-май.14!E115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2"/>
      <c r="G116" s="2"/>
      <c r="H116" s="2"/>
      <c r="I116" s="48">
        <f>апр.14!I116+май.14!F116-май.14!E116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2"/>
      <c r="G117" s="2"/>
      <c r="H117" s="2"/>
      <c r="I117" s="48">
        <f>апр.14!I117+май.14!F117-май.14!E117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2"/>
      <c r="G118" s="2"/>
      <c r="H118" s="2"/>
      <c r="I118" s="48">
        <f>апр.14!I118+май.14!F118-май.14!E118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2"/>
      <c r="G119" s="2"/>
      <c r="H119" s="2"/>
      <c r="I119" s="48">
        <f>апр.14!I119+май.14!F119-май.14!E119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2"/>
      <c r="G120" s="2"/>
      <c r="H120" s="2"/>
      <c r="I120" s="48">
        <f>апр.14!I120+май.14!F120-май.14!E120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2"/>
      <c r="G121" s="2"/>
      <c r="H121" s="2"/>
      <c r="I121" s="48">
        <f>апр.14!I121+май.14!F121-май.14!E121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2"/>
      <c r="G122" s="2"/>
      <c r="H122" s="2"/>
      <c r="I122" s="48">
        <f>апр.14!I122+май.14!F122-май.14!E122</f>
        <v>0</v>
      </c>
    </row>
    <row r="123" spans="1:9" x14ac:dyDescent="0.25">
      <c r="A123" s="7"/>
      <c r="B123" s="2">
        <v>129</v>
      </c>
      <c r="C123" s="2"/>
      <c r="D123" s="2"/>
      <c r="E123" s="47">
        <v>0</v>
      </c>
      <c r="F123" s="22"/>
      <c r="G123" s="2"/>
      <c r="H123" s="2"/>
      <c r="I123" s="48">
        <f>апр.14!I123+май.14!F123-май.14!E123</f>
        <v>0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2"/>
      <c r="G124" s="2"/>
      <c r="H124" s="2"/>
      <c r="I124" s="48">
        <f>апр.14!I124+май.14!F124-май.14!E124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2"/>
      <c r="G125" s="2"/>
      <c r="H125" s="2"/>
      <c r="I125" s="48">
        <f>апр.14!I125+май.14!F125-май.14!E125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2"/>
      <c r="G126" s="2"/>
      <c r="H126" s="2"/>
      <c r="I126" s="48">
        <f>апр.14!I126+май.14!F126-май.14!E126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2"/>
      <c r="G127" s="2"/>
      <c r="H127" s="2"/>
      <c r="I127" s="48">
        <f>апр.14!I127+май.14!F127-май.14!E127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2"/>
      <c r="G128" s="2"/>
      <c r="H128" s="2"/>
      <c r="I128" s="48">
        <f>апр.14!I128+май.14!F128-май.14!E128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2"/>
      <c r="G129" s="2"/>
      <c r="H129" s="2"/>
      <c r="I129" s="48">
        <f>апр.14!I129+май.14!F129-май.14!E129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2"/>
      <c r="G130" s="2"/>
      <c r="H130" s="2"/>
      <c r="I130" s="48">
        <f>апр.14!I130+май.14!F130-май.14!E130</f>
        <v>0</v>
      </c>
    </row>
    <row r="131" spans="1:9" x14ac:dyDescent="0.25">
      <c r="A131" s="7"/>
      <c r="B131" s="2">
        <f t="shared" si="1"/>
        <v>137</v>
      </c>
      <c r="C131" s="2"/>
      <c r="D131" s="2"/>
      <c r="E131" s="47">
        <v>0</v>
      </c>
      <c r="F131" s="22"/>
      <c r="G131" s="2"/>
      <c r="H131" s="2"/>
      <c r="I131" s="48">
        <f>апр.14!I131+май.14!F131-май.14!E131</f>
        <v>0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2"/>
      <c r="G132" s="2"/>
      <c r="H132" s="2"/>
      <c r="I132" s="48">
        <f>апр.14!I132+май.14!F132-май.14!E132</f>
        <v>-3202.28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2"/>
      <c r="G133" s="2"/>
      <c r="H133" s="2"/>
      <c r="I133" s="48">
        <f>апр.14!I133+май.14!F133-май.14!E133</f>
        <v>-1601.14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2"/>
      <c r="G134" s="2"/>
      <c r="H134" s="2"/>
      <c r="I134" s="48">
        <f>апр.14!I134+май.14!F134-май.14!E134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2"/>
      <c r="G135" s="2"/>
      <c r="H135" s="2"/>
      <c r="I135" s="48">
        <f>апр.14!I135+май.14!F135-май.14!E135</f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2">
        <v>1601.14</v>
      </c>
      <c r="G136" s="2">
        <v>886.88699999999994</v>
      </c>
      <c r="H136" s="20">
        <v>41765</v>
      </c>
      <c r="I136" s="48">
        <f>апр.14!I136+май.14!F136-май.14!E136</f>
        <v>0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22">
        <v>800.57</v>
      </c>
      <c r="G137" s="2">
        <v>14046</v>
      </c>
      <c r="H137" s="20">
        <v>41786</v>
      </c>
      <c r="I137" s="48">
        <f>апр.14!I137+май.14!F137-май.14!E137</f>
        <v>0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2"/>
      <c r="G138" s="2"/>
      <c r="H138" s="2"/>
      <c r="I138" s="48">
        <f>апр.14!I138+май.14!F138-май.14!E138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2"/>
      <c r="G139" s="2"/>
      <c r="H139" s="2"/>
      <c r="I139" s="48">
        <f>апр.14!I139+май.14!F139-май.14!E139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2"/>
      <c r="G140" s="2"/>
      <c r="H140" s="2"/>
      <c r="I140" s="48">
        <f>апр.14!I140+май.14!F140-май.14!E140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2"/>
      <c r="G141" s="2"/>
      <c r="H141" s="2"/>
      <c r="I141" s="48">
        <f>апр.14!I141+май.14!F141-май.14!E141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2"/>
      <c r="G142" s="2"/>
      <c r="H142" s="2"/>
      <c r="I142" s="48">
        <f>апр.14!I142+май.14!F142-май.14!E142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2"/>
      <c r="G143" s="2"/>
      <c r="H143" s="2"/>
      <c r="I143" s="48">
        <f>апр.14!I143+май.14!F143-май.14!E143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2"/>
      <c r="G144" s="2"/>
      <c r="H144" s="2"/>
      <c r="I144" s="48">
        <f>апр.14!I144+май.14!F144-май.14!E144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2"/>
      <c r="G145" s="2"/>
      <c r="H145" s="2"/>
      <c r="I145" s="48">
        <f>апр.14!I145+май.14!F145-май.14!E145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2"/>
      <c r="G146" s="2"/>
      <c r="H146" s="2"/>
      <c r="I146" s="48">
        <f>апр.14!I146+май.14!F146-май.14!E146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2"/>
      <c r="G147" s="2"/>
      <c r="H147" s="2"/>
      <c r="I147" s="48">
        <f>апр.14!I147+май.14!F147-май.14!E147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2"/>
      <c r="G148" s="2"/>
      <c r="H148" s="2"/>
      <c r="I148" s="48">
        <f>апр.14!I148+май.14!F148-май.14!E148</f>
        <v>0</v>
      </c>
    </row>
    <row r="149" spans="1:9" x14ac:dyDescent="0.25">
      <c r="A149" s="7"/>
      <c r="B149" s="2">
        <f t="shared" si="2"/>
        <v>156</v>
      </c>
      <c r="C149" s="2"/>
      <c r="D149" s="2"/>
      <c r="E149" s="47">
        <v>0</v>
      </c>
      <c r="F149" s="22"/>
      <c r="G149" s="2"/>
      <c r="H149" s="2"/>
      <c r="I149" s="48">
        <f>апр.14!I149+май.14!F149-май.14!E149</f>
        <v>0</v>
      </c>
    </row>
    <row r="150" spans="1:9" x14ac:dyDescent="0.25">
      <c r="A150" s="7"/>
      <c r="B150" s="2">
        <f t="shared" si="2"/>
        <v>157</v>
      </c>
      <c r="C150" s="2"/>
      <c r="D150" s="2"/>
      <c r="E150" s="47">
        <v>0</v>
      </c>
      <c r="F150" s="22"/>
      <c r="G150" s="2"/>
      <c r="H150" s="2"/>
      <c r="I150" s="48">
        <f>апр.14!I150+май.14!F150-май.14!E150</f>
        <v>0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2"/>
      <c r="G151" s="2"/>
      <c r="H151" s="2"/>
      <c r="I151" s="48">
        <f>апр.14!I151+май.14!F151-май.14!E151</f>
        <v>0</v>
      </c>
    </row>
    <row r="152" spans="1:9" x14ac:dyDescent="0.25">
      <c r="A152" s="7"/>
      <c r="B152" s="2">
        <f t="shared" si="2"/>
        <v>159</v>
      </c>
      <c r="C152" s="2"/>
      <c r="D152" s="2"/>
      <c r="E152" s="47">
        <v>0</v>
      </c>
      <c r="F152" s="22"/>
      <c r="G152" s="2"/>
      <c r="H152" s="2"/>
      <c r="I152" s="48">
        <f>апр.14!I152+май.14!F152-май.14!E152</f>
        <v>0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2"/>
      <c r="G153" s="2"/>
      <c r="H153" s="2"/>
      <c r="I153" s="48">
        <f>апр.14!I153+май.14!F153-май.14!E153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2"/>
      <c r="G154" s="2"/>
      <c r="H154" s="2"/>
      <c r="I154" s="48">
        <f>апр.14!I154+май.14!F154-май.14!E154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2"/>
      <c r="G155" s="2"/>
      <c r="H155" s="2"/>
      <c r="I155" s="48">
        <f>апр.14!I155+май.14!F155-май.14!E155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2"/>
      <c r="G156" s="2"/>
      <c r="H156" s="2"/>
      <c r="I156" s="48">
        <f>апр.14!I156+май.14!F156-май.14!E156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2"/>
      <c r="G157" s="2"/>
      <c r="H157" s="2"/>
      <c r="I157" s="48">
        <f>апр.14!I157+май.14!F157-май.14!E157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2"/>
      <c r="G158" s="2"/>
      <c r="H158" s="2"/>
      <c r="I158" s="48">
        <f>апр.14!I158+май.14!F158-май.14!E158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2"/>
      <c r="G159" s="2"/>
      <c r="H159" s="2"/>
      <c r="I159" s="48">
        <f>апр.14!I159+май.14!F159-май.14!E159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2"/>
      <c r="G160" s="2"/>
      <c r="H160" s="2"/>
      <c r="I160" s="48">
        <f>апр.14!I160+май.14!F160-май.14!E160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2"/>
      <c r="G161" s="2"/>
      <c r="H161" s="2"/>
      <c r="I161" s="48">
        <f>апр.14!I161+май.14!F161-май.14!E161</f>
        <v>0</v>
      </c>
    </row>
    <row r="162" spans="1:9" x14ac:dyDescent="0.25">
      <c r="A162" s="7"/>
      <c r="B162" s="2">
        <f t="shared" si="2"/>
        <v>169</v>
      </c>
      <c r="C162" s="2"/>
      <c r="D162" s="2"/>
      <c r="E162" s="47">
        <v>0</v>
      </c>
      <c r="F162" s="22"/>
      <c r="G162" s="2"/>
      <c r="H162" s="2"/>
      <c r="I162" s="48">
        <f>апр.14!I162+май.14!F162-май.14!E162</f>
        <v>0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2"/>
      <c r="G163" s="2"/>
      <c r="H163" s="2"/>
      <c r="I163" s="48">
        <f>апр.14!I163+май.14!F163-май.14!E163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2"/>
      <c r="G164" s="2"/>
      <c r="H164" s="2"/>
      <c r="I164" s="48">
        <f>апр.14!I164+май.14!F164-май.14!E164</f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2"/>
      <c r="G165" s="2"/>
      <c r="H165" s="2"/>
      <c r="I165" s="48">
        <f>апр.14!I165+май.14!F165-май.14!E165</f>
        <v>-1601.14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22"/>
      <c r="G166" s="2"/>
      <c r="H166" s="2"/>
      <c r="I166" s="48">
        <f>апр.14!I166+май.14!F166-май.14!E166</f>
        <v>-800.57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2"/>
      <c r="G167" s="2"/>
      <c r="H167" s="2"/>
      <c r="I167" s="48">
        <f>апр.14!I167+май.14!F167-май.14!E167</f>
        <v>-3202.28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2"/>
      <c r="G168" s="2"/>
      <c r="H168" s="2"/>
      <c r="I168" s="48">
        <f>апр.14!I168+май.14!F168-май.14!E168</f>
        <v>-1601.14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2"/>
      <c r="G169" s="2"/>
      <c r="H169" s="2"/>
      <c r="I169" s="48">
        <f>апр.14!I169+май.14!F169-май.14!E169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2"/>
      <c r="G170" s="2"/>
      <c r="H170" s="2"/>
      <c r="I170" s="48">
        <f>апр.14!I170+май.14!F170-май.14!E170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2"/>
      <c r="G171" s="2"/>
      <c r="H171" s="2"/>
      <c r="I171" s="48">
        <f>апр.14!I171+май.14!F171-май.14!E171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2"/>
      <c r="G172" s="2"/>
      <c r="H172" s="2"/>
      <c r="I172" s="48">
        <f>апр.14!I172+май.14!F172-май.14!E172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2"/>
      <c r="G173" s="2"/>
      <c r="H173" s="2"/>
      <c r="I173" s="48">
        <f>апр.14!I173+май.14!F173-май.14!E173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2"/>
      <c r="G174" s="2"/>
      <c r="H174" s="2"/>
      <c r="I174" s="48">
        <f>апр.14!I174+май.14!F174-май.14!E174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2"/>
      <c r="G175" s="2"/>
      <c r="H175" s="2"/>
      <c r="I175" s="48">
        <f>апр.14!I175+май.14!F175-май.14!E175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2"/>
      <c r="G176" s="2"/>
      <c r="H176" s="2"/>
      <c r="I176" s="48">
        <f>апр.14!I176+май.14!F176-май.14!E176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2"/>
      <c r="G177" s="2"/>
      <c r="H177" s="2"/>
      <c r="I177" s="48">
        <f>апр.14!I177+май.14!F177-май.14!E177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2"/>
      <c r="G178" s="2"/>
      <c r="H178" s="2"/>
      <c r="I178" s="48">
        <f>апр.14!I178+май.14!F178-май.14!E178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2"/>
      <c r="G179" s="2"/>
      <c r="H179" s="2"/>
      <c r="I179" s="48">
        <f>апр.14!I179+май.14!F179-май.14!E179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2"/>
      <c r="G180" s="2"/>
      <c r="H180" s="2"/>
      <c r="I180" s="48">
        <f>апр.14!I180+май.14!F180-май.14!E180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2"/>
      <c r="G181" s="2"/>
      <c r="H181" s="2"/>
      <c r="I181" s="48">
        <f>апр.14!I181+май.14!F181-май.14!E181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2"/>
      <c r="G182" s="2"/>
      <c r="H182" s="2"/>
      <c r="I182" s="48">
        <f>апр.14!I182+май.14!F182-май.14!E182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2"/>
      <c r="G183" s="2"/>
      <c r="H183" s="2"/>
      <c r="I183" s="48">
        <f>апр.14!I183+май.14!F183-май.14!E183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2"/>
      <c r="G184" s="2"/>
      <c r="H184" s="2"/>
      <c r="I184" s="48">
        <f>апр.14!I184+май.14!F184-май.14!E184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2"/>
      <c r="G185" s="2"/>
      <c r="H185" s="2"/>
      <c r="I185" s="48">
        <f>апр.14!I185+май.14!F185-май.14!E185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2"/>
      <c r="G186" s="2"/>
      <c r="H186" s="2"/>
      <c r="I186" s="48">
        <f>апр.14!I186+май.14!F186-май.14!E186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2"/>
      <c r="G187" s="2"/>
      <c r="H187" s="2"/>
      <c r="I187" s="48">
        <f>апр.14!I187+май.14!F187-май.14!E187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2"/>
      <c r="G188" s="2"/>
      <c r="H188" s="2"/>
      <c r="I188" s="48">
        <f>апр.14!I188+май.14!F188-май.14!E188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2"/>
      <c r="G189" s="2"/>
      <c r="H189" s="2"/>
      <c r="I189" s="48">
        <f>апр.14!I189+май.14!F189-май.14!E189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2"/>
      <c r="G190" s="2"/>
      <c r="H190" s="2"/>
      <c r="I190" s="48">
        <f>апр.14!I190+май.14!F190-май.14!E190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2"/>
      <c r="G191" s="2"/>
      <c r="H191" s="2"/>
      <c r="I191" s="48">
        <f>апр.14!I191+май.14!F191-май.14!E191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2"/>
      <c r="G192" s="2"/>
      <c r="H192" s="2"/>
      <c r="I192" s="48">
        <f>апр.14!I192+май.14!F192-май.14!E192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2"/>
      <c r="G193" s="2"/>
      <c r="H193" s="2"/>
      <c r="I193" s="48">
        <f>апр.14!I193+май.14!F193-май.14!E193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2"/>
      <c r="G194" s="2"/>
      <c r="H194" s="2"/>
      <c r="I194" s="48">
        <f>апр.14!I194+май.14!F194-май.14!E194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2"/>
      <c r="G195" s="2"/>
      <c r="H195" s="2"/>
      <c r="I195" s="48">
        <f>апр.14!I195+май.14!F195-май.14!E195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2"/>
      <c r="G196" s="2"/>
      <c r="H196" s="2"/>
      <c r="I196" s="48">
        <f>апр.14!I196+май.14!F196-май.14!E196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2"/>
      <c r="G197" s="2"/>
      <c r="H197" s="2"/>
      <c r="I197" s="48">
        <f>апр.14!I197+май.14!F197-май.14!E197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2"/>
      <c r="G198" s="2"/>
      <c r="H198" s="2"/>
      <c r="I198" s="48">
        <f>апр.14!I198+май.14!F198-май.14!E198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2"/>
      <c r="G199" s="2"/>
      <c r="H199" s="2"/>
      <c r="I199" s="48">
        <f>апр.14!I199+май.14!F199-май.14!E199</f>
        <v>0</v>
      </c>
    </row>
    <row r="200" spans="1:9" x14ac:dyDescent="0.25">
      <c r="A200" s="8"/>
      <c r="B200" s="2">
        <f t="shared" si="3"/>
        <v>207</v>
      </c>
      <c r="C200" s="2"/>
      <c r="D200" s="2"/>
      <c r="E200" s="47">
        <v>0</v>
      </c>
      <c r="F200" s="22"/>
      <c r="G200" s="2"/>
      <c r="H200" s="2"/>
      <c r="I200" s="48">
        <f>апр.14!I200+май.14!F200-май.14!E200</f>
        <v>0</v>
      </c>
    </row>
    <row r="201" spans="1:9" x14ac:dyDescent="0.25">
      <c r="A201" s="8"/>
      <c r="B201" s="2">
        <f t="shared" si="3"/>
        <v>208</v>
      </c>
      <c r="C201" s="2"/>
      <c r="D201" s="2"/>
      <c r="E201" s="47">
        <v>0</v>
      </c>
      <c r="F201" s="22"/>
      <c r="G201" s="2"/>
      <c r="H201" s="2"/>
      <c r="I201" s="48">
        <f>апр.14!I201+май.14!F201-май.14!E201</f>
        <v>0</v>
      </c>
    </row>
    <row r="202" spans="1:9" x14ac:dyDescent="0.25">
      <c r="A202" s="8"/>
      <c r="B202" s="2">
        <f t="shared" si="3"/>
        <v>209</v>
      </c>
      <c r="C202" s="2"/>
      <c r="D202" s="2"/>
      <c r="E202" s="47">
        <v>0</v>
      </c>
      <c r="F202" s="22"/>
      <c r="G202" s="2"/>
      <c r="H202" s="2"/>
      <c r="I202" s="48">
        <f>апр.14!I202+май.14!F202-май.14!E202</f>
        <v>0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2"/>
      <c r="G203" s="2"/>
      <c r="H203" s="2"/>
      <c r="I203" s="48">
        <f>апр.14!I203+май.14!F203-май.14!E203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2"/>
      <c r="G204" s="2"/>
      <c r="H204" s="2"/>
      <c r="I204" s="48">
        <f>апр.14!I204+май.14!F204-май.14!E204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2"/>
      <c r="G205" s="2"/>
      <c r="H205" s="2"/>
      <c r="I205" s="48">
        <f>апр.14!I205+май.14!F205-май.14!E205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2"/>
      <c r="G206" s="2"/>
      <c r="H206" s="2"/>
      <c r="I206" s="48">
        <f>апр.14!I206+май.14!F206-май.14!E206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2"/>
      <c r="G207" s="2"/>
      <c r="H207" s="2"/>
      <c r="I207" s="48">
        <f>апр.14!I207+май.14!F207-май.14!E207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2"/>
      <c r="G208" s="2"/>
      <c r="H208" s="2"/>
      <c r="I208" s="48">
        <f>апр.14!I208+май.14!F208-май.14!E208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2"/>
      <c r="G209" s="2"/>
      <c r="H209" s="2"/>
      <c r="I209" s="48">
        <f>апр.14!I209+май.14!F209-май.14!E209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2"/>
      <c r="G210" s="2"/>
      <c r="H210" s="2"/>
      <c r="I210" s="48">
        <f>апр.14!I210+май.14!F210-май.14!E210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2"/>
      <c r="G211" s="2"/>
      <c r="H211" s="2"/>
      <c r="I211" s="48">
        <f>апр.14!I211+май.14!F211-май.14!E211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2"/>
      <c r="G212" s="2"/>
      <c r="H212" s="2"/>
      <c r="I212" s="48">
        <f>апр.14!I212+май.14!F212-май.14!E212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2"/>
      <c r="G213" s="2"/>
      <c r="H213" s="2"/>
      <c r="I213" s="48">
        <f>апр.14!I213+май.14!F213-май.14!E213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2"/>
      <c r="G214" s="2"/>
      <c r="H214" s="2"/>
      <c r="I214" s="48">
        <f>апр.14!I214+май.14!F214-май.14!E214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2"/>
      <c r="G215" s="2"/>
      <c r="H215" s="2"/>
      <c r="I215" s="48">
        <f>апр.14!I215+май.14!F215-май.14!E215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2"/>
      <c r="G216" s="2"/>
      <c r="H216" s="2"/>
      <c r="I216" s="48">
        <f>апр.14!I216+май.14!F216-май.14!E216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2"/>
      <c r="G217" s="2"/>
      <c r="H217" s="2"/>
      <c r="I217" s="48">
        <f>апр.14!I217+май.14!F217-май.14!E217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2"/>
      <c r="G218" s="2"/>
      <c r="H218" s="2"/>
      <c r="I218" s="48">
        <f>апр.14!I218+май.14!F218-май.14!E218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2"/>
      <c r="G219" s="2"/>
      <c r="H219" s="2"/>
      <c r="I219" s="48">
        <f>апр.14!I219+май.14!F219-май.14!E219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2"/>
      <c r="G220" s="2"/>
      <c r="H220" s="2"/>
      <c r="I220" s="48">
        <f>апр.14!I220+май.14!F220-май.14!E220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2"/>
      <c r="G221" s="2"/>
      <c r="H221" s="2"/>
      <c r="I221" s="48">
        <f>апр.14!I221+май.14!F221-май.14!E221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2"/>
      <c r="G222" s="2"/>
      <c r="H222" s="2"/>
      <c r="I222" s="48">
        <f>апр.14!I222+май.14!F222-май.14!E222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2"/>
      <c r="G223" s="2"/>
      <c r="H223" s="2"/>
      <c r="I223" s="48">
        <f>апр.14!I223+май.14!F223-май.14!E223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2"/>
      <c r="G224" s="2"/>
      <c r="H224" s="2"/>
      <c r="I224" s="48">
        <f>апр.14!I224+май.14!F224-май.14!E224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2"/>
      <c r="G225" s="2"/>
      <c r="H225" s="2"/>
      <c r="I225" s="48">
        <f>апр.14!I225+май.14!F225-май.14!E225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2"/>
      <c r="G226" s="2"/>
      <c r="H226" s="2"/>
      <c r="I226" s="48">
        <f>апр.14!I226+май.14!F226-май.14!E226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2"/>
      <c r="G227" s="2"/>
      <c r="H227" s="2"/>
      <c r="I227" s="48">
        <f>апр.14!I227+май.14!F227-май.14!E227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2"/>
      <c r="G228" s="2"/>
      <c r="H228" s="2"/>
      <c r="I228" s="48">
        <f>апр.14!I228+май.14!F228-май.14!E228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2"/>
      <c r="G229" s="2"/>
      <c r="H229" s="2"/>
      <c r="I229" s="48">
        <f>апр.14!I229+май.14!F229-май.14!E229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2"/>
      <c r="G230" s="2"/>
      <c r="H230" s="2"/>
      <c r="I230" s="48">
        <f>апр.14!I230+май.14!F230-май.14!E230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2"/>
      <c r="G231" s="2"/>
      <c r="H231" s="2"/>
      <c r="I231" s="48">
        <f>апр.14!I231+май.14!F231-май.14!E231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2"/>
      <c r="G232" s="2"/>
      <c r="H232" s="2"/>
      <c r="I232" s="48">
        <f>апр.14!I232+май.14!F232-май.14!E232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2"/>
      <c r="G233" s="2"/>
      <c r="H233" s="2"/>
      <c r="I233" s="48">
        <f>апр.14!I233+май.14!F233-май.14!E233</f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2"/>
      <c r="G234" s="2"/>
      <c r="H234" s="2"/>
      <c r="I234" s="48">
        <f>апр.14!I234+май.14!F234-май.14!E234</f>
        <v>-3202.28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2">
        <v>800.57</v>
      </c>
      <c r="G235" s="2">
        <v>344</v>
      </c>
      <c r="H235" s="20">
        <v>41771</v>
      </c>
      <c r="I235" s="48">
        <f>апр.14!I235+май.14!F235-май.14!E235</f>
        <v>0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2"/>
      <c r="G236" s="2"/>
      <c r="H236" s="2"/>
      <c r="I236" s="48">
        <f>апр.14!I236+май.14!F236-май.14!E236</f>
        <v>0</v>
      </c>
    </row>
    <row r="237" spans="1:9" x14ac:dyDescent="0.25">
      <c r="A237" s="7"/>
      <c r="B237" s="2">
        <f t="shared" ref="B237:B259" si="4">B236+1</f>
        <v>245</v>
      </c>
      <c r="C237" s="2"/>
      <c r="D237" s="2"/>
      <c r="E237" s="47">
        <v>0</v>
      </c>
      <c r="F237" s="22"/>
      <c r="G237" s="2"/>
      <c r="H237" s="2"/>
      <c r="I237" s="48">
        <f>апр.14!I237+май.14!F237-май.14!E237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2"/>
      <c r="G238" s="2"/>
      <c r="H238" s="2"/>
      <c r="I238" s="48">
        <f>апр.14!I238+май.14!F238-май.14!E238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2"/>
      <c r="G239" s="2"/>
      <c r="H239" s="2"/>
      <c r="I239" s="48">
        <f>апр.14!I239+май.14!F239-май.14!E239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2"/>
      <c r="G240" s="2"/>
      <c r="H240" s="2"/>
      <c r="I240" s="48">
        <f>апр.14!I240+май.14!F240-май.14!E240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2"/>
      <c r="G241" s="2"/>
      <c r="H241" s="2"/>
      <c r="I241" s="48">
        <f>апр.14!I241+май.14!F241-май.14!E241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2"/>
      <c r="G242" s="2"/>
      <c r="H242" s="2"/>
      <c r="I242" s="48">
        <f>апр.14!I242+май.14!F242-май.14!E242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2"/>
      <c r="G243" s="2"/>
      <c r="H243" s="2"/>
      <c r="I243" s="48">
        <f>апр.14!I243+май.14!F243-май.14!E243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2"/>
      <c r="G244" s="2"/>
      <c r="H244" s="2"/>
      <c r="I244" s="48">
        <f>апр.14!I244+май.14!F244-май.14!E244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2"/>
      <c r="G245" s="2"/>
      <c r="H245" s="2"/>
      <c r="I245" s="48">
        <f>апр.14!I245+май.14!F245-май.14!E245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2"/>
      <c r="G246" s="2"/>
      <c r="H246" s="2"/>
      <c r="I246" s="48">
        <f>апр.14!I246+май.14!F246-май.14!E246</f>
        <v>0</v>
      </c>
    </row>
    <row r="247" spans="1:9" x14ac:dyDescent="0.25">
      <c r="A247" s="7"/>
      <c r="B247" s="2">
        <f t="shared" si="4"/>
        <v>255</v>
      </c>
      <c r="C247" s="2"/>
      <c r="D247" s="2"/>
      <c r="E247" s="47">
        <v>0</v>
      </c>
      <c r="F247" s="22"/>
      <c r="G247" s="2"/>
      <c r="H247" s="2"/>
      <c r="I247" s="48">
        <f>апр.14!I247+май.14!F247-май.14!E247</f>
        <v>0</v>
      </c>
    </row>
    <row r="248" spans="1:9" x14ac:dyDescent="0.25">
      <c r="A248" s="7"/>
      <c r="B248" s="2">
        <f t="shared" si="4"/>
        <v>256</v>
      </c>
      <c r="C248" s="2"/>
      <c r="D248" s="2"/>
      <c r="E248" s="47">
        <v>0</v>
      </c>
      <c r="F248" s="22"/>
      <c r="G248" s="2"/>
      <c r="H248" s="2"/>
      <c r="I248" s="48">
        <f>апр.14!I248+май.14!F248-май.14!E248</f>
        <v>0</v>
      </c>
    </row>
    <row r="249" spans="1:9" x14ac:dyDescent="0.25">
      <c r="A249" s="7"/>
      <c r="B249" s="2">
        <f t="shared" si="4"/>
        <v>257</v>
      </c>
      <c r="C249" s="2"/>
      <c r="D249" s="2"/>
      <c r="E249" s="47">
        <v>0</v>
      </c>
      <c r="F249" s="22"/>
      <c r="G249" s="2"/>
      <c r="H249" s="2"/>
      <c r="I249" s="48">
        <f>апр.14!I249+май.14!F249-май.14!E249</f>
        <v>0</v>
      </c>
    </row>
    <row r="250" spans="1:9" x14ac:dyDescent="0.25">
      <c r="A250" s="7"/>
      <c r="B250" s="2">
        <f t="shared" si="4"/>
        <v>258</v>
      </c>
      <c r="C250" s="2"/>
      <c r="D250" s="2"/>
      <c r="E250" s="47">
        <v>0</v>
      </c>
      <c r="F250" s="22"/>
      <c r="G250" s="2"/>
      <c r="H250" s="2"/>
      <c r="I250" s="48">
        <f>апр.14!I250+май.14!F250-май.14!E250</f>
        <v>0</v>
      </c>
    </row>
    <row r="251" spans="1:9" x14ac:dyDescent="0.25">
      <c r="A251" s="7"/>
      <c r="B251" s="2">
        <f t="shared" si="4"/>
        <v>259</v>
      </c>
      <c r="C251" s="2"/>
      <c r="D251" s="2"/>
      <c r="E251" s="47">
        <v>0</v>
      </c>
      <c r="F251" s="22"/>
      <c r="G251" s="2"/>
      <c r="H251" s="2"/>
      <c r="I251" s="48">
        <f>апр.14!I251+май.14!F251-май.14!E251</f>
        <v>0</v>
      </c>
    </row>
    <row r="252" spans="1:9" x14ac:dyDescent="0.25">
      <c r="A252" s="7"/>
      <c r="B252" s="2">
        <f t="shared" si="4"/>
        <v>260</v>
      </c>
      <c r="C252" s="2"/>
      <c r="D252" s="2"/>
      <c r="E252" s="47">
        <v>0</v>
      </c>
      <c r="F252" s="22"/>
      <c r="G252" s="2"/>
      <c r="H252" s="2"/>
      <c r="I252" s="48">
        <f>апр.14!I252+май.14!F252-май.14!E252</f>
        <v>0</v>
      </c>
    </row>
    <row r="253" spans="1:9" x14ac:dyDescent="0.25">
      <c r="A253" s="7"/>
      <c r="B253" s="2">
        <f t="shared" si="4"/>
        <v>261</v>
      </c>
      <c r="C253" s="2"/>
      <c r="D253" s="2"/>
      <c r="E253" s="47">
        <v>0</v>
      </c>
      <c r="F253" s="22"/>
      <c r="G253" s="2"/>
      <c r="H253" s="2"/>
      <c r="I253" s="48">
        <f>апр.14!I253+май.14!F253-май.14!E253</f>
        <v>0</v>
      </c>
    </row>
    <row r="254" spans="1:9" x14ac:dyDescent="0.25">
      <c r="A254" s="7"/>
      <c r="B254" s="2">
        <f t="shared" si="4"/>
        <v>262</v>
      </c>
      <c r="C254" s="2"/>
      <c r="D254" s="2"/>
      <c r="E254" s="47">
        <v>0</v>
      </c>
      <c r="F254" s="22"/>
      <c r="G254" s="2"/>
      <c r="H254" s="2"/>
      <c r="I254" s="48">
        <f>апр.14!I254+май.14!F254-май.14!E254</f>
        <v>0</v>
      </c>
    </row>
    <row r="255" spans="1:9" x14ac:dyDescent="0.25">
      <c r="A255" s="7"/>
      <c r="B255" s="2">
        <f t="shared" si="4"/>
        <v>263</v>
      </c>
      <c r="C255" s="2"/>
      <c r="D255" s="2"/>
      <c r="E255" s="47">
        <v>0</v>
      </c>
      <c r="F255" s="22"/>
      <c r="G255" s="2"/>
      <c r="H255" s="2"/>
      <c r="I255" s="48">
        <f>апр.14!I255+май.14!F255-май.14!E255</f>
        <v>0</v>
      </c>
    </row>
    <row r="256" spans="1:9" x14ac:dyDescent="0.25">
      <c r="A256" s="7"/>
      <c r="B256" s="2">
        <f t="shared" si="4"/>
        <v>264</v>
      </c>
      <c r="C256" s="2"/>
      <c r="D256" s="2"/>
      <c r="E256" s="47">
        <v>0</v>
      </c>
      <c r="F256" s="22"/>
      <c r="G256" s="2"/>
      <c r="H256" s="2"/>
      <c r="I256" s="48">
        <f>апр.14!I256+май.14!F256-май.14!E256</f>
        <v>0</v>
      </c>
    </row>
    <row r="257" spans="1:9" x14ac:dyDescent="0.25">
      <c r="A257" s="7"/>
      <c r="B257" s="2">
        <f t="shared" si="4"/>
        <v>265</v>
      </c>
      <c r="C257" s="2"/>
      <c r="D257" s="2"/>
      <c r="E257" s="47">
        <v>0</v>
      </c>
      <c r="F257" s="22"/>
      <c r="G257" s="2"/>
      <c r="H257" s="2"/>
      <c r="I257" s="48">
        <f>апр.14!I257+май.14!F257-май.14!E257</f>
        <v>0</v>
      </c>
    </row>
    <row r="258" spans="1:9" x14ac:dyDescent="0.25">
      <c r="A258" s="7"/>
      <c r="B258" s="2">
        <f t="shared" si="4"/>
        <v>266</v>
      </c>
      <c r="C258" s="2"/>
      <c r="D258" s="2"/>
      <c r="E258" s="47">
        <v>0</v>
      </c>
      <c r="F258" s="22"/>
      <c r="G258" s="2"/>
      <c r="H258" s="2"/>
      <c r="I258" s="48">
        <f>апр.14!I258+май.14!F258-май.14!E258</f>
        <v>0</v>
      </c>
    </row>
    <row r="259" spans="1:9" x14ac:dyDescent="0.25">
      <c r="A259" s="7"/>
      <c r="B259" s="2">
        <f t="shared" si="4"/>
        <v>267</v>
      </c>
      <c r="C259" s="2"/>
      <c r="D259" s="2"/>
      <c r="E259" s="47">
        <v>0</v>
      </c>
      <c r="F259" s="22"/>
      <c r="G259" s="2"/>
      <c r="H259" s="2"/>
      <c r="I259" s="48">
        <f>апр.14!I259+май.14!F259-май.14!E259</f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2">
        <v>800.57</v>
      </c>
      <c r="G260" s="2">
        <v>5</v>
      </c>
      <c r="H260" s="20">
        <v>41775</v>
      </c>
      <c r="I260" s="48">
        <f>апр.14!I260+май.14!F260-май.14!E260</f>
        <v>-800.57</v>
      </c>
    </row>
    <row r="261" spans="1:9" x14ac:dyDescent="0.25">
      <c r="A261" s="5"/>
      <c r="B261" s="2">
        <v>269</v>
      </c>
      <c r="C261" s="2" t="s">
        <v>109</v>
      </c>
      <c r="D261" s="2"/>
      <c r="E261" s="47">
        <v>0</v>
      </c>
      <c r="F261" s="22"/>
      <c r="G261" s="2"/>
      <c r="H261" s="2"/>
      <c r="I261" s="48">
        <f>апр.14!I261+май.14!F261-май.14!E261</f>
        <v>0</v>
      </c>
    </row>
    <row r="262" spans="1:9" x14ac:dyDescent="0.25">
      <c r="A262" s="5"/>
      <c r="B262" s="2" t="s">
        <v>112</v>
      </c>
      <c r="C262" s="2" t="s">
        <v>113</v>
      </c>
      <c r="D262" s="2"/>
      <c r="E262" s="47">
        <f>800.57*2</f>
        <v>1601.14</v>
      </c>
      <c r="F262" s="22"/>
      <c r="G262" s="2"/>
      <c r="H262" s="2"/>
      <c r="I262" s="48">
        <f>апр.14!I262+май.14!F262-май.14!E262</f>
        <v>-1601.14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2"/>
      <c r="G263" s="2"/>
      <c r="H263" s="2"/>
      <c r="I263" s="48">
        <f>апр.14!I263+май.14!F263-май.14!E263</f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2"/>
      <c r="G264" s="2"/>
      <c r="H264" s="2"/>
      <c r="I264" s="48">
        <f>апр.14!I264+май.14!F264-май.14!E264</f>
        <v>0</v>
      </c>
    </row>
    <row r="265" spans="1:9" x14ac:dyDescent="0.25">
      <c r="A265" s="5"/>
      <c r="B265" s="2">
        <f t="shared" ref="B265:B267" si="5">B264+1</f>
        <v>274</v>
      </c>
      <c r="C265" s="2"/>
      <c r="D265" s="2"/>
      <c r="E265" s="47">
        <v>0</v>
      </c>
      <c r="F265" s="22"/>
      <c r="G265" s="2"/>
      <c r="H265" s="2"/>
      <c r="I265" s="48">
        <f>апр.14!I265+май.14!F265-май.14!E265</f>
        <v>0</v>
      </c>
    </row>
    <row r="266" spans="1:9" x14ac:dyDescent="0.25">
      <c r="A266" s="5"/>
      <c r="B266" s="2">
        <f t="shared" si="5"/>
        <v>275</v>
      </c>
      <c r="C266" s="2"/>
      <c r="D266" s="2"/>
      <c r="E266" s="47">
        <v>0</v>
      </c>
      <c r="F266" s="22"/>
      <c r="G266" s="2"/>
      <c r="H266" s="2"/>
      <c r="I266" s="48">
        <f>апр.14!I266+май.14!F266-май.14!E266</f>
        <v>0</v>
      </c>
    </row>
    <row r="267" spans="1:9" x14ac:dyDescent="0.25">
      <c r="A267" s="5"/>
      <c r="B267" s="2">
        <f t="shared" si="5"/>
        <v>276</v>
      </c>
      <c r="C267" s="2"/>
      <c r="D267" s="2"/>
      <c r="E267" s="47">
        <v>0</v>
      </c>
      <c r="F267" s="22"/>
      <c r="G267" s="2"/>
      <c r="H267" s="2"/>
      <c r="I267" s="48">
        <f>апр.14!I267+май.14!F267-май.14!E267</f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2"/>
      <c r="G268" s="2"/>
      <c r="H268" s="2"/>
      <c r="I268" s="48">
        <f>апр.14!I268+май.14!F268-май.14!E268</f>
        <v>-1601.14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2"/>
      <c r="G269" s="2"/>
      <c r="H269" s="2"/>
      <c r="I269" s="48">
        <f>апр.14!I269+май.14!F269-май.14!E269</f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2"/>
      <c r="G270" s="2"/>
      <c r="H270" s="2"/>
      <c r="I270" s="48">
        <f>апр.14!I270+май.14!F270-май.14!E270</f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2"/>
      <c r="G271" s="2"/>
      <c r="H271" s="2"/>
      <c r="I271" s="48">
        <f>апр.14!I271+май.14!F271-май.14!E271</f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2"/>
      <c r="G272" s="2"/>
      <c r="H272" s="2"/>
      <c r="I272" s="48">
        <f>апр.14!I272+май.14!F272-май.14!E272</f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2"/>
      <c r="G273" s="2"/>
      <c r="H273" s="2"/>
      <c r="I273" s="48">
        <f>апр.14!I273+май.14!F273-май.14!E273</f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22"/>
      <c r="G274" s="2"/>
      <c r="H274" s="2"/>
      <c r="I274" s="48">
        <f>апр.14!I274+май.14!F274-май.14!E274</f>
        <v>-800.57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2"/>
      <c r="G275" s="2"/>
      <c r="H275" s="2"/>
      <c r="I275" s="48">
        <f>апр.14!I275+май.14!F275-май.14!E275</f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2"/>
      <c r="G276" s="2"/>
      <c r="H276" s="2"/>
      <c r="I276" s="48">
        <f>апр.14!I276+май.14!F276-май.14!E276</f>
        <v>0</v>
      </c>
    </row>
    <row r="277" spans="1:9" x14ac:dyDescent="0.25">
      <c r="A277" s="7"/>
      <c r="B277" s="2">
        <f t="shared" ref="B277:B282" si="6">B276+1</f>
        <v>286</v>
      </c>
      <c r="C277" s="2"/>
      <c r="D277" s="2"/>
      <c r="E277" s="47">
        <v>0</v>
      </c>
      <c r="F277" s="22"/>
      <c r="G277" s="2"/>
      <c r="H277" s="2"/>
      <c r="I277" s="48">
        <f>апр.14!I277+май.14!F277-май.14!E277</f>
        <v>0</v>
      </c>
    </row>
    <row r="278" spans="1:9" x14ac:dyDescent="0.25">
      <c r="A278" s="7"/>
      <c r="B278" s="2">
        <f t="shared" si="6"/>
        <v>287</v>
      </c>
      <c r="C278" s="2"/>
      <c r="D278" s="2"/>
      <c r="E278" s="47">
        <v>0</v>
      </c>
      <c r="F278" s="22"/>
      <c r="G278" s="2"/>
      <c r="H278" s="2"/>
      <c r="I278" s="48">
        <f>апр.14!I278+май.14!F278-май.14!E278</f>
        <v>0</v>
      </c>
    </row>
    <row r="279" spans="1:9" x14ac:dyDescent="0.25">
      <c r="A279" s="7"/>
      <c r="B279" s="2">
        <f t="shared" si="6"/>
        <v>288</v>
      </c>
      <c r="C279" s="2"/>
      <c r="D279" s="2"/>
      <c r="E279" s="47">
        <v>0</v>
      </c>
      <c r="F279" s="22"/>
      <c r="G279" s="2"/>
      <c r="H279" s="2"/>
      <c r="I279" s="48">
        <f>апр.14!I279+май.14!F279-май.14!E279</f>
        <v>0</v>
      </c>
    </row>
    <row r="280" spans="1:9" x14ac:dyDescent="0.25">
      <c r="A280" s="7"/>
      <c r="B280" s="2">
        <f t="shared" si="6"/>
        <v>289</v>
      </c>
      <c r="C280" s="2"/>
      <c r="D280" s="2"/>
      <c r="E280" s="47">
        <v>0</v>
      </c>
      <c r="F280" s="22"/>
      <c r="G280" s="2"/>
      <c r="H280" s="2"/>
      <c r="I280" s="48">
        <f>апр.14!I280+май.14!F280-май.14!E280</f>
        <v>0</v>
      </c>
    </row>
    <row r="281" spans="1:9" x14ac:dyDescent="0.25">
      <c r="A281" s="7"/>
      <c r="B281" s="2">
        <f t="shared" si="6"/>
        <v>290</v>
      </c>
      <c r="C281" s="2"/>
      <c r="D281" s="2"/>
      <c r="E281" s="47">
        <v>0</v>
      </c>
      <c r="F281" s="22"/>
      <c r="G281" s="2"/>
      <c r="H281" s="2"/>
      <c r="I281" s="48">
        <f>апр.14!I281+май.14!F281-май.14!E281</f>
        <v>0</v>
      </c>
    </row>
    <row r="282" spans="1:9" x14ac:dyDescent="0.25">
      <c r="A282" s="7"/>
      <c r="B282" s="2">
        <f t="shared" si="6"/>
        <v>291</v>
      </c>
      <c r="C282" s="2"/>
      <c r="D282" s="2"/>
      <c r="E282" s="47">
        <v>0</v>
      </c>
      <c r="F282" s="22"/>
      <c r="G282" s="2"/>
      <c r="H282" s="2"/>
      <c r="I282" s="48">
        <f>апр.14!I282+май.14!F282-май.14!E282</f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2"/>
      <c r="G283" s="2"/>
      <c r="H283" s="2"/>
      <c r="I283" s="48">
        <f>апр.14!I283+май.14!F283-май.14!E283</f>
        <v>-1601.14</v>
      </c>
    </row>
    <row r="284" spans="1:9" x14ac:dyDescent="0.25">
      <c r="A284" s="8"/>
      <c r="B284" s="2">
        <f>B283+1</f>
        <v>293</v>
      </c>
      <c r="C284" s="2" t="s">
        <v>132</v>
      </c>
      <c r="D284" s="2"/>
      <c r="E284" s="47">
        <v>0</v>
      </c>
      <c r="F284" s="22"/>
      <c r="G284" s="2"/>
      <c r="H284" s="2"/>
      <c r="I284" s="48">
        <f>апр.14!I284+май.14!F284-май.14!E284</f>
        <v>0</v>
      </c>
    </row>
    <row r="285" spans="1:9" x14ac:dyDescent="0.25">
      <c r="A285" s="8"/>
      <c r="B285" s="2">
        <f t="shared" ref="B285:B340" si="7">B284+1</f>
        <v>294</v>
      </c>
      <c r="C285" s="2"/>
      <c r="D285" s="2"/>
      <c r="E285" s="47">
        <v>0</v>
      </c>
      <c r="F285" s="22"/>
      <c r="G285" s="2"/>
      <c r="H285" s="2"/>
      <c r="I285" s="48">
        <f>апр.14!I285+май.14!F285-май.14!E285</f>
        <v>0</v>
      </c>
    </row>
    <row r="286" spans="1:9" x14ac:dyDescent="0.25">
      <c r="A286" s="8"/>
      <c r="B286" s="2">
        <f t="shared" si="7"/>
        <v>295</v>
      </c>
      <c r="C286" s="2"/>
      <c r="D286" s="2"/>
      <c r="E286" s="47">
        <v>0</v>
      </c>
      <c r="F286" s="22"/>
      <c r="G286" s="2"/>
      <c r="H286" s="2"/>
      <c r="I286" s="48">
        <f>апр.14!I286+май.14!F286-май.14!E286</f>
        <v>0</v>
      </c>
    </row>
    <row r="287" spans="1:9" x14ac:dyDescent="0.25">
      <c r="A287" s="8"/>
      <c r="B287" s="2">
        <f t="shared" si="7"/>
        <v>296</v>
      </c>
      <c r="C287" s="2"/>
      <c r="D287" s="2"/>
      <c r="E287" s="47">
        <v>0</v>
      </c>
      <c r="F287" s="22"/>
      <c r="G287" s="2"/>
      <c r="H287" s="2"/>
      <c r="I287" s="48">
        <f>апр.14!I287+май.14!F287-май.14!E287</f>
        <v>0</v>
      </c>
    </row>
    <row r="288" spans="1:9" x14ac:dyDescent="0.25">
      <c r="A288" s="8"/>
      <c r="B288" s="2">
        <f t="shared" si="7"/>
        <v>297</v>
      </c>
      <c r="C288" s="2"/>
      <c r="D288" s="2"/>
      <c r="E288" s="47">
        <v>0</v>
      </c>
      <c r="F288" s="22"/>
      <c r="G288" s="2"/>
      <c r="H288" s="2"/>
      <c r="I288" s="48">
        <f>апр.14!I288+май.14!F288-май.14!E288</f>
        <v>0</v>
      </c>
    </row>
    <row r="289" spans="1:9" x14ac:dyDescent="0.25">
      <c r="A289" s="8"/>
      <c r="B289" s="2">
        <f t="shared" si="7"/>
        <v>298</v>
      </c>
      <c r="C289" s="2"/>
      <c r="D289" s="2"/>
      <c r="E289" s="47">
        <v>0</v>
      </c>
      <c r="F289" s="22"/>
      <c r="G289" s="2"/>
      <c r="H289" s="2"/>
      <c r="I289" s="48">
        <f>апр.14!I289+май.14!F289-май.14!E289</f>
        <v>0</v>
      </c>
    </row>
    <row r="290" spans="1:9" x14ac:dyDescent="0.25">
      <c r="A290" s="8"/>
      <c r="B290" s="2">
        <f t="shared" si="7"/>
        <v>299</v>
      </c>
      <c r="C290" s="2"/>
      <c r="D290" s="2"/>
      <c r="E290" s="47">
        <v>0</v>
      </c>
      <c r="F290" s="22"/>
      <c r="G290" s="2"/>
      <c r="H290" s="2"/>
      <c r="I290" s="48">
        <f>апр.14!I290+май.14!F290-май.14!E290</f>
        <v>0</v>
      </c>
    </row>
    <row r="291" spans="1:9" x14ac:dyDescent="0.25">
      <c r="A291" s="8"/>
      <c r="B291" s="2">
        <f t="shared" si="7"/>
        <v>300</v>
      </c>
      <c r="C291" s="2"/>
      <c r="D291" s="2"/>
      <c r="E291" s="47">
        <v>0</v>
      </c>
      <c r="F291" s="22"/>
      <c r="G291" s="2"/>
      <c r="H291" s="2"/>
      <c r="I291" s="48">
        <f>апр.14!I291+май.14!F291-май.14!E291</f>
        <v>0</v>
      </c>
    </row>
    <row r="292" spans="1:9" x14ac:dyDescent="0.25">
      <c r="A292" s="8"/>
      <c r="B292" s="2">
        <f t="shared" si="7"/>
        <v>301</v>
      </c>
      <c r="C292" s="2"/>
      <c r="D292" s="2"/>
      <c r="E292" s="47">
        <v>0</v>
      </c>
      <c r="F292" s="22"/>
      <c r="G292" s="2"/>
      <c r="H292" s="2"/>
      <c r="I292" s="48">
        <f>апр.14!I292+май.14!F292-май.14!E292</f>
        <v>0</v>
      </c>
    </row>
    <row r="293" spans="1:9" x14ac:dyDescent="0.25">
      <c r="A293" s="8"/>
      <c r="B293" s="2">
        <f t="shared" si="7"/>
        <v>302</v>
      </c>
      <c r="C293" s="2"/>
      <c r="D293" s="2"/>
      <c r="E293" s="47">
        <v>0</v>
      </c>
      <c r="F293" s="22"/>
      <c r="G293" s="2"/>
      <c r="H293" s="2"/>
      <c r="I293" s="48">
        <f>апр.14!I293+май.14!F293-май.14!E293</f>
        <v>0</v>
      </c>
    </row>
    <row r="294" spans="1:9" x14ac:dyDescent="0.25">
      <c r="A294" s="8"/>
      <c r="B294" s="2">
        <f t="shared" si="7"/>
        <v>303</v>
      </c>
      <c r="C294" s="2"/>
      <c r="D294" s="2"/>
      <c r="E294" s="47">
        <v>0</v>
      </c>
      <c r="F294" s="22"/>
      <c r="G294" s="2"/>
      <c r="H294" s="2"/>
      <c r="I294" s="48">
        <f>апр.14!I294+май.14!F294-май.14!E294</f>
        <v>0</v>
      </c>
    </row>
    <row r="295" spans="1:9" x14ac:dyDescent="0.25">
      <c r="A295" s="8"/>
      <c r="B295" s="2">
        <f t="shared" si="7"/>
        <v>304</v>
      </c>
      <c r="C295" s="2"/>
      <c r="D295" s="2"/>
      <c r="E295" s="47">
        <v>0</v>
      </c>
      <c r="F295" s="22"/>
      <c r="G295" s="2"/>
      <c r="H295" s="2"/>
      <c r="I295" s="48">
        <f>апр.14!I295+май.14!F295-май.14!E295</f>
        <v>0</v>
      </c>
    </row>
    <row r="296" spans="1:9" x14ac:dyDescent="0.25">
      <c r="A296" s="8"/>
      <c r="B296" s="2">
        <f t="shared" si="7"/>
        <v>305</v>
      </c>
      <c r="C296" s="2"/>
      <c r="D296" s="2"/>
      <c r="E296" s="47">
        <v>0</v>
      </c>
      <c r="F296" s="22"/>
      <c r="G296" s="2"/>
      <c r="H296" s="2"/>
      <c r="I296" s="48">
        <f>апр.14!I296+май.14!F296-май.14!E296</f>
        <v>0</v>
      </c>
    </row>
    <row r="297" spans="1:9" x14ac:dyDescent="0.25">
      <c r="A297" s="8"/>
      <c r="B297" s="2">
        <f t="shared" si="7"/>
        <v>306</v>
      </c>
      <c r="C297" s="2"/>
      <c r="D297" s="2"/>
      <c r="E297" s="47">
        <v>0</v>
      </c>
      <c r="F297" s="22"/>
      <c r="G297" s="2"/>
      <c r="H297" s="2"/>
      <c r="I297" s="48">
        <f>апр.14!I297+май.14!F297-май.14!E297</f>
        <v>0</v>
      </c>
    </row>
    <row r="298" spans="1:9" x14ac:dyDescent="0.25">
      <c r="A298" s="8"/>
      <c r="B298" s="2">
        <f t="shared" si="7"/>
        <v>307</v>
      </c>
      <c r="C298" s="2"/>
      <c r="D298" s="2"/>
      <c r="E298" s="47">
        <v>0</v>
      </c>
      <c r="F298" s="22"/>
      <c r="G298" s="2"/>
      <c r="H298" s="2"/>
      <c r="I298" s="48">
        <f>апр.14!I298+май.14!F298-май.14!E298</f>
        <v>0</v>
      </c>
    </row>
    <row r="299" spans="1:9" x14ac:dyDescent="0.25">
      <c r="A299" s="8"/>
      <c r="B299" s="2">
        <f t="shared" si="7"/>
        <v>308</v>
      </c>
      <c r="C299" s="2"/>
      <c r="D299" s="2"/>
      <c r="E299" s="47">
        <v>0</v>
      </c>
      <c r="F299" s="22"/>
      <c r="G299" s="2"/>
      <c r="H299" s="2"/>
      <c r="I299" s="48">
        <f>апр.14!I299+май.14!F299-май.14!E299</f>
        <v>0</v>
      </c>
    </row>
    <row r="300" spans="1:9" x14ac:dyDescent="0.25">
      <c r="A300" s="8"/>
      <c r="B300" s="2">
        <f t="shared" si="7"/>
        <v>309</v>
      </c>
      <c r="C300" s="2"/>
      <c r="D300" s="2"/>
      <c r="E300" s="47">
        <v>0</v>
      </c>
      <c r="F300" s="22"/>
      <c r="G300" s="2"/>
      <c r="H300" s="2"/>
      <c r="I300" s="48">
        <f>апр.14!I300+май.14!F300-май.14!E300</f>
        <v>0</v>
      </c>
    </row>
    <row r="301" spans="1:9" x14ac:dyDescent="0.25">
      <c r="A301" s="8"/>
      <c r="B301" s="2">
        <f t="shared" si="7"/>
        <v>310</v>
      </c>
      <c r="C301" s="2"/>
      <c r="D301" s="2"/>
      <c r="E301" s="47">
        <v>0</v>
      </c>
      <c r="F301" s="22"/>
      <c r="G301" s="2"/>
      <c r="H301" s="2"/>
      <c r="I301" s="48">
        <f>апр.14!I301+май.14!F301-май.14!E301</f>
        <v>0</v>
      </c>
    </row>
    <row r="302" spans="1:9" x14ac:dyDescent="0.25">
      <c r="A302" s="8"/>
      <c r="B302" s="2">
        <f t="shared" si="7"/>
        <v>311</v>
      </c>
      <c r="C302" s="2"/>
      <c r="D302" s="2"/>
      <c r="E302" s="47">
        <v>0</v>
      </c>
      <c r="F302" s="22"/>
      <c r="G302" s="2"/>
      <c r="H302" s="2"/>
      <c r="I302" s="48">
        <f>апр.14!I302+май.14!F302-май.14!E302</f>
        <v>0</v>
      </c>
    </row>
    <row r="303" spans="1:9" x14ac:dyDescent="0.25">
      <c r="A303" s="8"/>
      <c r="B303" s="2">
        <f t="shared" si="7"/>
        <v>312</v>
      </c>
      <c r="C303" s="2"/>
      <c r="D303" s="2"/>
      <c r="E303" s="47">
        <v>0</v>
      </c>
      <c r="F303" s="22"/>
      <c r="G303" s="2"/>
      <c r="H303" s="2"/>
      <c r="I303" s="48">
        <f>апр.14!I303+май.14!F303-май.14!E303</f>
        <v>0</v>
      </c>
    </row>
    <row r="304" spans="1:9" x14ac:dyDescent="0.25">
      <c r="A304" s="8"/>
      <c r="B304" s="2">
        <f t="shared" si="7"/>
        <v>313</v>
      </c>
      <c r="C304" s="2"/>
      <c r="D304" s="2"/>
      <c r="E304" s="47">
        <v>0</v>
      </c>
      <c r="F304" s="22"/>
      <c r="G304" s="2"/>
      <c r="H304" s="2"/>
      <c r="I304" s="48">
        <f>апр.14!I304+май.14!F304-май.14!E304</f>
        <v>0</v>
      </c>
    </row>
    <row r="305" spans="1:9" x14ac:dyDescent="0.25">
      <c r="A305" s="8"/>
      <c r="B305" s="2">
        <f t="shared" si="7"/>
        <v>314</v>
      </c>
      <c r="C305" s="2"/>
      <c r="D305" s="2"/>
      <c r="E305" s="47">
        <v>0</v>
      </c>
      <c r="F305" s="22"/>
      <c r="G305" s="2"/>
      <c r="H305" s="2"/>
      <c r="I305" s="48">
        <f>апр.14!I305+май.14!F305-май.14!E305</f>
        <v>0</v>
      </c>
    </row>
    <row r="306" spans="1:9" x14ac:dyDescent="0.25">
      <c r="A306" s="8"/>
      <c r="B306" s="2">
        <f t="shared" si="7"/>
        <v>315</v>
      </c>
      <c r="C306" s="2"/>
      <c r="D306" s="2"/>
      <c r="E306" s="47">
        <v>0</v>
      </c>
      <c r="F306" s="22"/>
      <c r="G306" s="2"/>
      <c r="H306" s="2"/>
      <c r="I306" s="48">
        <f>апр.14!I306+май.14!F306-май.14!E306</f>
        <v>0</v>
      </c>
    </row>
    <row r="307" spans="1:9" x14ac:dyDescent="0.25">
      <c r="A307" s="8"/>
      <c r="B307" s="2">
        <f t="shared" si="7"/>
        <v>316</v>
      </c>
      <c r="C307" s="2"/>
      <c r="D307" s="2"/>
      <c r="E307" s="47">
        <v>0</v>
      </c>
      <c r="F307" s="22"/>
      <c r="G307" s="2"/>
      <c r="H307" s="2"/>
      <c r="I307" s="48">
        <f>апр.14!I307+май.14!F307-май.14!E307</f>
        <v>0</v>
      </c>
    </row>
    <row r="308" spans="1:9" x14ac:dyDescent="0.25">
      <c r="A308" s="8"/>
      <c r="B308" s="2">
        <f t="shared" si="7"/>
        <v>317</v>
      </c>
      <c r="C308" s="2"/>
      <c r="D308" s="2"/>
      <c r="E308" s="47">
        <v>0</v>
      </c>
      <c r="F308" s="22"/>
      <c r="G308" s="2"/>
      <c r="H308" s="2"/>
      <c r="I308" s="48">
        <f>апр.14!I308+май.14!F308-май.14!E308</f>
        <v>0</v>
      </c>
    </row>
    <row r="309" spans="1:9" x14ac:dyDescent="0.25">
      <c r="A309" s="8"/>
      <c r="B309" s="2">
        <f t="shared" si="7"/>
        <v>318</v>
      </c>
      <c r="C309" s="2"/>
      <c r="D309" s="2"/>
      <c r="E309" s="47">
        <v>0</v>
      </c>
      <c r="F309" s="22"/>
      <c r="G309" s="2"/>
      <c r="H309" s="2"/>
      <c r="I309" s="48">
        <f>апр.14!I309+май.14!F309-май.14!E309</f>
        <v>0</v>
      </c>
    </row>
    <row r="310" spans="1:9" x14ac:dyDescent="0.25">
      <c r="A310" s="8"/>
      <c r="B310" s="2">
        <f t="shared" si="7"/>
        <v>319</v>
      </c>
      <c r="C310" s="2"/>
      <c r="D310" s="2"/>
      <c r="E310" s="47">
        <v>0</v>
      </c>
      <c r="F310" s="22"/>
      <c r="G310" s="2"/>
      <c r="H310" s="2"/>
      <c r="I310" s="48">
        <f>апр.14!I310+май.14!F310-май.14!E310</f>
        <v>0</v>
      </c>
    </row>
    <row r="311" spans="1:9" x14ac:dyDescent="0.25">
      <c r="A311" s="8"/>
      <c r="B311" s="2">
        <f t="shared" si="7"/>
        <v>320</v>
      </c>
      <c r="C311" s="2"/>
      <c r="D311" s="2"/>
      <c r="E311" s="47">
        <v>0</v>
      </c>
      <c r="F311" s="22"/>
      <c r="G311" s="2"/>
      <c r="H311" s="2"/>
      <c r="I311" s="48">
        <f>апр.14!I311+май.14!F311-май.14!E311</f>
        <v>0</v>
      </c>
    </row>
    <row r="312" spans="1:9" x14ac:dyDescent="0.25">
      <c r="A312" s="8"/>
      <c r="B312" s="2">
        <f t="shared" si="7"/>
        <v>321</v>
      </c>
      <c r="C312" s="2"/>
      <c r="D312" s="2"/>
      <c r="E312" s="47">
        <v>0</v>
      </c>
      <c r="F312" s="22"/>
      <c r="G312" s="2"/>
      <c r="H312" s="2"/>
      <c r="I312" s="48">
        <f>апр.14!I312+май.14!F312-май.14!E312</f>
        <v>0</v>
      </c>
    </row>
    <row r="313" spans="1:9" x14ac:dyDescent="0.25">
      <c r="A313" s="8"/>
      <c r="B313" s="2">
        <f t="shared" si="7"/>
        <v>322</v>
      </c>
      <c r="C313" s="2"/>
      <c r="D313" s="2"/>
      <c r="E313" s="47">
        <v>0</v>
      </c>
      <c r="F313" s="22"/>
      <c r="G313" s="2"/>
      <c r="H313" s="2"/>
      <c r="I313" s="48">
        <f>апр.14!I313+май.14!F313-май.14!E313</f>
        <v>0</v>
      </c>
    </row>
    <row r="314" spans="1:9" x14ac:dyDescent="0.25">
      <c r="A314" s="8"/>
      <c r="B314" s="2">
        <f t="shared" si="7"/>
        <v>323</v>
      </c>
      <c r="C314" s="2"/>
      <c r="D314" s="2"/>
      <c r="E314" s="47">
        <v>0</v>
      </c>
      <c r="F314" s="22"/>
      <c r="G314" s="2"/>
      <c r="H314" s="2"/>
      <c r="I314" s="48">
        <f>апр.14!I314+май.14!F314-май.14!E314</f>
        <v>0</v>
      </c>
    </row>
    <row r="315" spans="1:9" x14ac:dyDescent="0.25">
      <c r="A315" s="8"/>
      <c r="B315" s="2">
        <f t="shared" si="7"/>
        <v>324</v>
      </c>
      <c r="C315" s="2"/>
      <c r="D315" s="2"/>
      <c r="E315" s="47">
        <v>0</v>
      </c>
      <c r="F315" s="22"/>
      <c r="G315" s="2"/>
      <c r="H315" s="2"/>
      <c r="I315" s="48">
        <f>апр.14!I315+май.14!F315-май.14!E315</f>
        <v>0</v>
      </c>
    </row>
    <row r="316" spans="1:9" x14ac:dyDescent="0.25">
      <c r="A316" s="8"/>
      <c r="B316" s="2">
        <f t="shared" si="7"/>
        <v>325</v>
      </c>
      <c r="C316" s="2"/>
      <c r="D316" s="2"/>
      <c r="E316" s="47">
        <v>0</v>
      </c>
      <c r="F316" s="22"/>
      <c r="G316" s="2"/>
      <c r="H316" s="2"/>
      <c r="I316" s="48">
        <f>апр.14!I316+май.14!F316-май.14!E316</f>
        <v>0</v>
      </c>
    </row>
    <row r="317" spans="1:9" x14ac:dyDescent="0.25">
      <c r="A317" s="8"/>
      <c r="B317" s="2">
        <f t="shared" si="7"/>
        <v>326</v>
      </c>
      <c r="C317" s="2"/>
      <c r="D317" s="2"/>
      <c r="E317" s="47">
        <v>0</v>
      </c>
      <c r="F317" s="22"/>
      <c r="G317" s="2"/>
      <c r="H317" s="2"/>
      <c r="I317" s="48">
        <f>апр.14!I317+май.14!F317-май.14!E317</f>
        <v>0</v>
      </c>
    </row>
    <row r="318" spans="1:9" x14ac:dyDescent="0.25">
      <c r="A318" s="8"/>
      <c r="B318" s="2">
        <f t="shared" si="7"/>
        <v>327</v>
      </c>
      <c r="C318" s="2"/>
      <c r="D318" s="2"/>
      <c r="E318" s="47">
        <v>0</v>
      </c>
      <c r="F318" s="22"/>
      <c r="G318" s="2"/>
      <c r="H318" s="2"/>
      <c r="I318" s="48">
        <f>апр.14!I318+май.14!F318-май.14!E318</f>
        <v>0</v>
      </c>
    </row>
    <row r="319" spans="1:9" x14ac:dyDescent="0.25">
      <c r="A319" s="8"/>
      <c r="B319" s="2">
        <f t="shared" si="7"/>
        <v>328</v>
      </c>
      <c r="C319" s="2"/>
      <c r="D319" s="2"/>
      <c r="E319" s="47">
        <v>0</v>
      </c>
      <c r="F319" s="22"/>
      <c r="G319" s="2"/>
      <c r="H319" s="2"/>
      <c r="I319" s="48">
        <f>апр.14!I319+май.14!F319-май.14!E319</f>
        <v>0</v>
      </c>
    </row>
    <row r="320" spans="1:9" x14ac:dyDescent="0.25">
      <c r="A320" s="8"/>
      <c r="B320" s="2">
        <f t="shared" si="7"/>
        <v>329</v>
      </c>
      <c r="C320" s="2"/>
      <c r="D320" s="2"/>
      <c r="E320" s="47">
        <v>0</v>
      </c>
      <c r="F320" s="22"/>
      <c r="G320" s="2"/>
      <c r="H320" s="2"/>
      <c r="I320" s="48">
        <f>апр.14!I320+май.14!F320-май.14!E320</f>
        <v>0</v>
      </c>
    </row>
    <row r="321" spans="1:9" x14ac:dyDescent="0.25">
      <c r="A321" s="8"/>
      <c r="B321" s="2">
        <f t="shared" si="7"/>
        <v>330</v>
      </c>
      <c r="C321" s="2"/>
      <c r="D321" s="2"/>
      <c r="E321" s="47">
        <v>0</v>
      </c>
      <c r="F321" s="22"/>
      <c r="G321" s="2"/>
      <c r="H321" s="2"/>
      <c r="I321" s="48">
        <f>апр.14!I321+май.14!F321-май.14!E321</f>
        <v>0</v>
      </c>
    </row>
    <row r="322" spans="1:9" x14ac:dyDescent="0.25">
      <c r="A322" s="8"/>
      <c r="B322" s="2">
        <f t="shared" si="7"/>
        <v>331</v>
      </c>
      <c r="C322" s="2"/>
      <c r="D322" s="2"/>
      <c r="E322" s="47">
        <v>0</v>
      </c>
      <c r="F322" s="22"/>
      <c r="G322" s="2"/>
      <c r="H322" s="2"/>
      <c r="I322" s="48">
        <f>апр.14!I322+май.14!F322-май.14!E322</f>
        <v>0</v>
      </c>
    </row>
    <row r="323" spans="1:9" x14ac:dyDescent="0.25">
      <c r="A323" s="8"/>
      <c r="B323" s="2">
        <f t="shared" si="7"/>
        <v>332</v>
      </c>
      <c r="C323" s="2"/>
      <c r="D323" s="2"/>
      <c r="E323" s="47">
        <v>0</v>
      </c>
      <c r="F323" s="22"/>
      <c r="G323" s="2"/>
      <c r="H323" s="2"/>
      <c r="I323" s="48">
        <f>апр.14!I323+май.14!F323-май.14!E323</f>
        <v>0</v>
      </c>
    </row>
    <row r="324" spans="1:9" x14ac:dyDescent="0.25">
      <c r="A324" s="8"/>
      <c r="B324" s="2">
        <f t="shared" si="7"/>
        <v>333</v>
      </c>
      <c r="C324" s="2"/>
      <c r="D324" s="2"/>
      <c r="E324" s="47">
        <v>0</v>
      </c>
      <c r="F324" s="22"/>
      <c r="G324" s="2"/>
      <c r="H324" s="2"/>
      <c r="I324" s="48">
        <f>апр.14!I324+май.14!F324-май.14!E324</f>
        <v>0</v>
      </c>
    </row>
    <row r="325" spans="1:9" x14ac:dyDescent="0.25">
      <c r="A325" s="8"/>
      <c r="B325" s="2">
        <f t="shared" si="7"/>
        <v>334</v>
      </c>
      <c r="C325" s="2"/>
      <c r="D325" s="2"/>
      <c r="E325" s="47">
        <v>0</v>
      </c>
      <c r="F325" s="22"/>
      <c r="G325" s="2"/>
      <c r="H325" s="2"/>
      <c r="I325" s="48">
        <f>апр.14!I325+май.14!F325-май.14!E325</f>
        <v>0</v>
      </c>
    </row>
    <row r="326" spans="1:9" x14ac:dyDescent="0.25">
      <c r="A326" s="8"/>
      <c r="B326" s="2">
        <f t="shared" si="7"/>
        <v>335</v>
      </c>
      <c r="C326" s="2"/>
      <c r="D326" s="2"/>
      <c r="E326" s="47">
        <v>0</v>
      </c>
      <c r="F326" s="22"/>
      <c r="G326" s="2"/>
      <c r="H326" s="2"/>
      <c r="I326" s="48">
        <f>апр.14!I326+май.14!F326-май.14!E326</f>
        <v>0</v>
      </c>
    </row>
    <row r="327" spans="1:9" x14ac:dyDescent="0.25">
      <c r="A327" s="8"/>
      <c r="B327" s="2">
        <f t="shared" si="7"/>
        <v>336</v>
      </c>
      <c r="C327" s="2"/>
      <c r="D327" s="2"/>
      <c r="E327" s="47">
        <v>0</v>
      </c>
      <c r="F327" s="22"/>
      <c r="G327" s="2"/>
      <c r="H327" s="2"/>
      <c r="I327" s="48">
        <f>апр.14!I327+май.14!F327-май.14!E327</f>
        <v>0</v>
      </c>
    </row>
    <row r="328" spans="1:9" x14ac:dyDescent="0.25">
      <c r="A328" s="8"/>
      <c r="B328" s="2">
        <f t="shared" si="7"/>
        <v>337</v>
      </c>
      <c r="C328" s="2"/>
      <c r="D328" s="2"/>
      <c r="E328" s="47">
        <v>0</v>
      </c>
      <c r="F328" s="22"/>
      <c r="G328" s="2"/>
      <c r="H328" s="2"/>
      <c r="I328" s="48">
        <f>апр.14!I328+май.14!F328-май.14!E328</f>
        <v>0</v>
      </c>
    </row>
    <row r="329" spans="1:9" x14ac:dyDescent="0.25">
      <c r="A329" s="8"/>
      <c r="B329" s="2">
        <f t="shared" si="7"/>
        <v>338</v>
      </c>
      <c r="C329" s="2"/>
      <c r="D329" s="2"/>
      <c r="E329" s="47">
        <v>0</v>
      </c>
      <c r="F329" s="22"/>
      <c r="G329" s="2"/>
      <c r="H329" s="2"/>
      <c r="I329" s="48">
        <f>апр.14!I329+май.14!F329-май.14!E329</f>
        <v>0</v>
      </c>
    </row>
    <row r="330" spans="1:9" x14ac:dyDescent="0.25">
      <c r="A330" s="8"/>
      <c r="B330" s="2">
        <f t="shared" si="7"/>
        <v>339</v>
      </c>
      <c r="C330" s="2"/>
      <c r="D330" s="2"/>
      <c r="E330" s="47">
        <v>0</v>
      </c>
      <c r="F330" s="22"/>
      <c r="G330" s="2"/>
      <c r="H330" s="2"/>
      <c r="I330" s="48">
        <f>апр.14!I330+май.14!F330-май.14!E330</f>
        <v>0</v>
      </c>
    </row>
    <row r="331" spans="1:9" x14ac:dyDescent="0.25">
      <c r="A331" s="8"/>
      <c r="B331" s="2">
        <f t="shared" si="7"/>
        <v>340</v>
      </c>
      <c r="C331" s="2"/>
      <c r="D331" s="2"/>
      <c r="E331" s="47">
        <v>0</v>
      </c>
      <c r="F331" s="22"/>
      <c r="G331" s="2"/>
      <c r="H331" s="2"/>
      <c r="I331" s="48">
        <f>апр.14!I331+май.14!F331-май.14!E331</f>
        <v>0</v>
      </c>
    </row>
    <row r="332" spans="1:9" x14ac:dyDescent="0.25">
      <c r="A332" s="8"/>
      <c r="B332" s="2">
        <f t="shared" si="7"/>
        <v>341</v>
      </c>
      <c r="C332" s="2" t="s">
        <v>130</v>
      </c>
      <c r="D332" s="2"/>
      <c r="E332" s="47">
        <v>0</v>
      </c>
      <c r="F332" s="22"/>
      <c r="G332" s="2"/>
      <c r="H332" s="2"/>
      <c r="I332" s="48">
        <f>апр.14!I332+май.14!F332-май.14!E332</f>
        <v>0</v>
      </c>
    </row>
    <row r="333" spans="1:9" x14ac:dyDescent="0.25">
      <c r="A333" s="8"/>
      <c r="B333" s="2">
        <f t="shared" si="7"/>
        <v>342</v>
      </c>
      <c r="C333" s="2" t="s">
        <v>123</v>
      </c>
      <c r="D333" s="2"/>
      <c r="E333" s="47">
        <v>0</v>
      </c>
      <c r="F333" s="22"/>
      <c r="G333" s="2"/>
      <c r="H333" s="2"/>
      <c r="I333" s="48">
        <f>апр.14!I333+май.14!F333-май.14!E333</f>
        <v>0</v>
      </c>
    </row>
    <row r="334" spans="1:9" x14ac:dyDescent="0.25">
      <c r="A334" s="8"/>
      <c r="B334" s="2">
        <f t="shared" si="7"/>
        <v>343</v>
      </c>
      <c r="C334" s="2" t="s">
        <v>127</v>
      </c>
      <c r="D334" s="2"/>
      <c r="E334" s="47">
        <v>0</v>
      </c>
      <c r="F334" s="22"/>
      <c r="G334" s="2"/>
      <c r="H334" s="2"/>
      <c r="I334" s="48">
        <f>апр.14!I334+май.14!F334-май.14!E334</f>
        <v>0</v>
      </c>
    </row>
    <row r="335" spans="1:9" x14ac:dyDescent="0.25">
      <c r="A335" s="8"/>
      <c r="B335" s="2">
        <f t="shared" si="7"/>
        <v>344</v>
      </c>
      <c r="C335" s="2" t="s">
        <v>128</v>
      </c>
      <c r="D335" s="2"/>
      <c r="E335" s="47">
        <v>0</v>
      </c>
      <c r="F335" s="22"/>
      <c r="G335" s="2"/>
      <c r="H335" s="2"/>
      <c r="I335" s="48">
        <f>апр.14!I335+май.14!F335-май.14!E335</f>
        <v>0</v>
      </c>
    </row>
    <row r="336" spans="1:9" x14ac:dyDescent="0.25">
      <c r="A336" s="8"/>
      <c r="B336" s="2">
        <f t="shared" si="7"/>
        <v>345</v>
      </c>
      <c r="C336" s="2" t="s">
        <v>119</v>
      </c>
      <c r="D336" s="2"/>
      <c r="E336" s="47">
        <v>0</v>
      </c>
      <c r="F336" s="22"/>
      <c r="G336" s="2"/>
      <c r="H336" s="2"/>
      <c r="I336" s="48">
        <f>апр.14!I336+май.14!F336-май.14!E336</f>
        <v>0</v>
      </c>
    </row>
    <row r="337" spans="1:9" x14ac:dyDescent="0.25">
      <c r="A337" s="8"/>
      <c r="B337" s="2">
        <f t="shared" si="7"/>
        <v>346</v>
      </c>
      <c r="C337" s="2" t="s">
        <v>136</v>
      </c>
      <c r="D337" s="2"/>
      <c r="E337" s="47">
        <v>0</v>
      </c>
      <c r="F337" s="22"/>
      <c r="G337" s="2"/>
      <c r="H337" s="2"/>
      <c r="I337" s="48">
        <f>апр.14!I337+май.14!F337-май.14!E337</f>
        <v>0</v>
      </c>
    </row>
    <row r="338" spans="1:9" x14ac:dyDescent="0.25">
      <c r="A338" s="8"/>
      <c r="B338" s="2">
        <f t="shared" si="7"/>
        <v>347</v>
      </c>
      <c r="C338" s="2" t="s">
        <v>122</v>
      </c>
      <c r="D338" s="2"/>
      <c r="E338" s="47">
        <v>0</v>
      </c>
      <c r="F338" s="22"/>
      <c r="G338" s="2"/>
      <c r="H338" s="2"/>
      <c r="I338" s="48">
        <f>апр.14!I338+май.14!F338-май.14!E338</f>
        <v>0</v>
      </c>
    </row>
    <row r="339" spans="1:9" x14ac:dyDescent="0.25">
      <c r="A339" s="8"/>
      <c r="B339" s="2">
        <f t="shared" si="7"/>
        <v>348</v>
      </c>
      <c r="C339" s="2" t="s">
        <v>129</v>
      </c>
      <c r="D339" s="2"/>
      <c r="E339" s="47">
        <v>0</v>
      </c>
      <c r="F339" s="22"/>
      <c r="G339" s="2"/>
      <c r="H339" s="2"/>
      <c r="I339" s="48">
        <f>апр.14!I339+май.14!F339-май.14!E339</f>
        <v>0</v>
      </c>
    </row>
    <row r="340" spans="1:9" x14ac:dyDescent="0.25">
      <c r="A340" s="8"/>
      <c r="B340" s="2">
        <f t="shared" si="7"/>
        <v>349</v>
      </c>
      <c r="C340" s="2" t="s">
        <v>131</v>
      </c>
      <c r="D340" s="2"/>
      <c r="E340" s="47">
        <v>0</v>
      </c>
      <c r="F340" s="22"/>
      <c r="G340" s="2"/>
      <c r="H340" s="2"/>
      <c r="I340" s="48">
        <f>апр.14!I340+май.14!F340-май.14!E340</f>
        <v>0</v>
      </c>
    </row>
    <row r="341" spans="1:9" x14ac:dyDescent="0.25">
      <c r="A341" s="8"/>
      <c r="B341" s="2">
        <v>350</v>
      </c>
      <c r="C341" s="2" t="s">
        <v>124</v>
      </c>
      <c r="D341" s="2"/>
      <c r="E341" s="47">
        <v>0</v>
      </c>
      <c r="F341" s="22"/>
      <c r="G341" s="2"/>
      <c r="H341" s="2"/>
      <c r="I341" s="48">
        <f>апр.14!I341+май.14!F341-май.14!E341</f>
        <v>0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2"/>
      <c r="G342" s="2"/>
      <c r="H342" s="2"/>
      <c r="I342" s="48">
        <f>апр.14!I342+май.14!F342-май.14!E342</f>
        <v>0</v>
      </c>
    </row>
  </sheetData>
  <autoFilter ref="A5:I342"/>
  <mergeCells count="1">
    <mergeCell ref="C3:I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42"/>
  <sheetViews>
    <sheetView topLeftCell="A315" workbookViewId="0">
      <selection activeCell="F24" sqref="F24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3.140625" bestFit="1" customWidth="1"/>
    <col min="6" max="6" width="11.5703125" style="50" bestFit="1" customWidth="1"/>
    <col min="7" max="7" width="14.7109375" customWidth="1"/>
    <col min="8" max="8" width="9.85546875" customWidth="1"/>
    <col min="9" max="9" width="12" bestFit="1" customWidth="1"/>
  </cols>
  <sheetData>
    <row r="3" spans="1:9" ht="15" customHeight="1" x14ac:dyDescent="0.25">
      <c r="A3" s="13" t="s">
        <v>7</v>
      </c>
      <c r="B3" s="2" t="s">
        <v>9</v>
      </c>
      <c r="C3" s="79">
        <v>41791</v>
      </c>
      <c r="D3" s="80"/>
      <c r="E3" s="80"/>
      <c r="F3" s="80"/>
      <c r="G3" s="80"/>
      <c r="H3" s="80"/>
      <c r="I3" s="80"/>
    </row>
    <row r="4" spans="1:9" ht="15" customHeight="1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49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2"/>
      <c r="G6" s="2"/>
      <c r="H6" s="20"/>
      <c r="I6" s="48">
        <f>май.14!I6+июн.14!F6-июн.14!E6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2">
        <v>3202.28</v>
      </c>
      <c r="G7" s="2"/>
      <c r="H7" s="20"/>
      <c r="I7" s="48">
        <f>май.14!I7+июн.14!F7-июн.14!E7</f>
        <v>-1601.14</v>
      </c>
    </row>
    <row r="8" spans="1:9" x14ac:dyDescent="0.25">
      <c r="A8" s="35">
        <v>79150375448</v>
      </c>
      <c r="B8" s="26">
        <v>4</v>
      </c>
      <c r="C8" s="27" t="s">
        <v>14</v>
      </c>
      <c r="D8" s="26"/>
      <c r="E8" s="47">
        <v>800.57</v>
      </c>
      <c r="F8" s="52">
        <v>4002.85</v>
      </c>
      <c r="G8" s="26">
        <v>863</v>
      </c>
      <c r="H8" s="36" t="s">
        <v>144</v>
      </c>
      <c r="I8" s="48">
        <f>май.14!I8+июн.14!F8-июн.14!E8</f>
        <v>1601.1399999999999</v>
      </c>
    </row>
    <row r="9" spans="1:9" x14ac:dyDescent="0.25">
      <c r="A9" s="5"/>
      <c r="B9" s="2">
        <v>5</v>
      </c>
      <c r="C9" s="4"/>
      <c r="D9" s="2"/>
      <c r="E9" s="47">
        <v>0</v>
      </c>
      <c r="F9" s="22"/>
      <c r="G9" s="2"/>
      <c r="H9" s="20"/>
      <c r="I9" s="48">
        <f>май.14!I9+июн.14!F9-июн.14!E9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2"/>
      <c r="G10" s="2"/>
      <c r="H10" s="2"/>
      <c r="I10" s="48">
        <f>май.14!I10+июн.14!F10-июн.14!E10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2"/>
      <c r="G11" s="2"/>
      <c r="H11" s="20"/>
      <c r="I11" s="48">
        <f>май.14!I11+июн.14!F11-июн.14!E11</f>
        <v>0</v>
      </c>
    </row>
    <row r="12" spans="1:9" x14ac:dyDescent="0.25">
      <c r="A12" s="35"/>
      <c r="B12" s="26">
        <v>8</v>
      </c>
      <c r="C12" s="27"/>
      <c r="D12" s="26"/>
      <c r="E12" s="47">
        <v>0</v>
      </c>
      <c r="F12" s="52"/>
      <c r="G12" s="26"/>
      <c r="H12" s="36"/>
      <c r="I12" s="48">
        <f>май.14!I12+июн.14!F12-июн.14!E12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2">
        <v>1601.14</v>
      </c>
      <c r="G13" s="21">
        <v>28</v>
      </c>
      <c r="H13" s="20">
        <v>41799</v>
      </c>
      <c r="I13" s="48">
        <f>май.14!I13+июн.14!F13-июн.14!E13</f>
        <v>-3202.28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2"/>
      <c r="G14" s="2"/>
      <c r="H14" s="2"/>
      <c r="I14" s="48">
        <f>май.14!I14+июн.14!F14-июн.14!E14</f>
        <v>-2401.71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2"/>
      <c r="G15" s="2"/>
      <c r="H15" s="20"/>
      <c r="I15" s="48">
        <f>май.14!I15+июн.14!F15-июн.14!E15</f>
        <v>-800.57</v>
      </c>
    </row>
    <row r="16" spans="1:9" x14ac:dyDescent="0.25">
      <c r="A16" s="37"/>
      <c r="B16" s="26">
        <v>13</v>
      </c>
      <c r="C16" s="26" t="s">
        <v>18</v>
      </c>
      <c r="D16" s="26"/>
      <c r="E16" s="47">
        <v>800.57</v>
      </c>
      <c r="F16" s="52">
        <v>800.57</v>
      </c>
      <c r="G16" s="26">
        <v>699520</v>
      </c>
      <c r="H16" s="36">
        <v>41806</v>
      </c>
      <c r="I16" s="48">
        <f>май.14!I16+июн.14!F16-июн.14!E16</f>
        <v>0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2"/>
      <c r="G17" s="2"/>
      <c r="H17" s="20"/>
      <c r="I17" s="48">
        <f>май.14!I17+июн.14!F17-июн.14!E17</f>
        <v>-3202.28</v>
      </c>
    </row>
    <row r="18" spans="1:9" x14ac:dyDescent="0.25">
      <c r="A18" s="38"/>
      <c r="B18" s="39" t="s">
        <v>35</v>
      </c>
      <c r="C18" s="39" t="s">
        <v>19</v>
      </c>
      <c r="D18" s="39"/>
      <c r="E18" s="47">
        <f>800.57*2</f>
        <v>1601.14</v>
      </c>
      <c r="F18" s="51"/>
      <c r="G18" s="39"/>
      <c r="H18" s="40"/>
      <c r="I18" s="48">
        <f>май.14!I18+июн.14!F18-июн.14!E18</f>
        <v>-4803.42</v>
      </c>
    </row>
    <row r="19" spans="1:9" x14ac:dyDescent="0.25">
      <c r="A19" s="31"/>
      <c r="B19" s="28">
        <v>17</v>
      </c>
      <c r="C19" s="28"/>
      <c r="D19" s="28"/>
      <c r="E19" s="47">
        <v>0</v>
      </c>
      <c r="F19" s="53"/>
      <c r="G19" s="32"/>
      <c r="H19" s="30"/>
      <c r="I19" s="48">
        <f>май.14!I19+июн.14!F19-июн.14!E19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2">
        <f>800.57*3</f>
        <v>2401.71</v>
      </c>
      <c r="G20" s="2" t="s">
        <v>147</v>
      </c>
      <c r="H20" s="20">
        <v>41813</v>
      </c>
      <c r="I20" s="48">
        <f>май.14!I20+июн.14!F20-июн.14!E20</f>
        <v>0</v>
      </c>
    </row>
    <row r="21" spans="1:9" x14ac:dyDescent="0.25">
      <c r="A21" s="37"/>
      <c r="B21" s="26">
        <v>20</v>
      </c>
      <c r="C21" s="26" t="s">
        <v>21</v>
      </c>
      <c r="D21" s="26"/>
      <c r="E21" s="47">
        <v>800.57</v>
      </c>
      <c r="F21" s="52">
        <v>800.57</v>
      </c>
      <c r="G21" s="26">
        <v>716</v>
      </c>
      <c r="H21" s="36">
        <v>41808</v>
      </c>
      <c r="I21" s="48">
        <f>май.14!I21+июн.14!F21-июн.14!E21</f>
        <v>0</v>
      </c>
    </row>
    <row r="22" spans="1:9" x14ac:dyDescent="0.25">
      <c r="A22" s="6"/>
      <c r="B22" s="2" t="s">
        <v>153</v>
      </c>
      <c r="C22" s="2" t="s">
        <v>151</v>
      </c>
      <c r="D22" s="2"/>
      <c r="E22" s="47">
        <f>800.57*2</f>
        <v>1601.14</v>
      </c>
      <c r="F22" s="22"/>
      <c r="G22" s="2"/>
      <c r="H22" s="20"/>
      <c r="I22" s="48">
        <f>май.14!I22+июн.14!F22-июн.14!E22</f>
        <v>-4803.42</v>
      </c>
    </row>
    <row r="23" spans="1:9" x14ac:dyDescent="0.25">
      <c r="A23" s="31"/>
      <c r="B23" s="28" t="s">
        <v>34</v>
      </c>
      <c r="C23" s="28" t="s">
        <v>15</v>
      </c>
      <c r="D23" s="28"/>
      <c r="E23" s="47">
        <f>800.57*2</f>
        <v>1601.14</v>
      </c>
      <c r="F23" s="53">
        <v>1601.14</v>
      </c>
      <c r="G23" s="28">
        <v>28</v>
      </c>
      <c r="H23" s="30">
        <v>41799</v>
      </c>
      <c r="I23" s="48">
        <f>май.14!I23+июн.14!F23-июн.14!E23</f>
        <v>-3202.28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2">
        <f>800.57+800.57</f>
        <v>1601.14</v>
      </c>
      <c r="G24" s="2">
        <v>24.27</v>
      </c>
      <c r="H24" s="20">
        <v>41792</v>
      </c>
      <c r="I24" s="48">
        <f>май.14!I24+июн.14!F24-июн.14!E24</f>
        <v>800.57</v>
      </c>
    </row>
    <row r="25" spans="1:9" x14ac:dyDescent="0.25">
      <c r="A25" s="37"/>
      <c r="B25" s="26">
        <v>26</v>
      </c>
      <c r="C25" s="26" t="s">
        <v>23</v>
      </c>
      <c r="D25" s="26"/>
      <c r="E25" s="47">
        <v>800.57</v>
      </c>
      <c r="F25" s="52">
        <v>800.57</v>
      </c>
      <c r="G25" s="26">
        <v>858</v>
      </c>
      <c r="H25" s="36">
        <v>41815</v>
      </c>
      <c r="I25" s="48">
        <f>май.14!I25+июн.14!F25-июн.14!E25</f>
        <v>-800.57</v>
      </c>
    </row>
    <row r="26" spans="1:9" x14ac:dyDescent="0.25">
      <c r="A26" s="6"/>
      <c r="B26" s="2">
        <v>27</v>
      </c>
      <c r="C26" s="2" t="s">
        <v>121</v>
      </c>
      <c r="D26" s="2"/>
      <c r="E26" s="47">
        <v>800.57</v>
      </c>
      <c r="F26" s="22"/>
      <c r="G26" s="2"/>
      <c r="H26" s="2"/>
      <c r="I26" s="48">
        <f>май.14!I26+июн.14!F26-июн.14!E26</f>
        <v>-800.57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2"/>
      <c r="G27" s="2"/>
      <c r="H27" s="20"/>
      <c r="I27" s="48">
        <f>май.14!I27+июн.14!F27-июн.14!E27</f>
        <v>-1601.14</v>
      </c>
    </row>
    <row r="28" spans="1:9" x14ac:dyDescent="0.25">
      <c r="A28" s="37"/>
      <c r="B28" s="26">
        <v>29</v>
      </c>
      <c r="C28" s="26" t="s">
        <v>125</v>
      </c>
      <c r="D28" s="26"/>
      <c r="E28" s="47">
        <v>0</v>
      </c>
      <c r="F28" s="52"/>
      <c r="G28" s="26"/>
      <c r="H28" s="36"/>
      <c r="I28" s="48">
        <f>май.14!I28+июн.14!F28-июн.14!E28</f>
        <v>0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22">
        <f>800.57*3</f>
        <v>2401.71</v>
      </c>
      <c r="F29" s="22">
        <v>2401.71</v>
      </c>
      <c r="G29" s="2">
        <v>79</v>
      </c>
      <c r="H29" s="20">
        <v>41801</v>
      </c>
      <c r="I29" s="48">
        <f>май.14!I29+июн.14!F29-июн.14!E29</f>
        <v>0</v>
      </c>
    </row>
    <row r="30" spans="1:9" x14ac:dyDescent="0.25">
      <c r="A30" s="41">
        <v>79264209633</v>
      </c>
      <c r="B30" s="39">
        <v>32</v>
      </c>
      <c r="C30" s="39" t="s">
        <v>27</v>
      </c>
      <c r="D30" s="39"/>
      <c r="E30" s="47">
        <v>800.57</v>
      </c>
      <c r="F30" s="51"/>
      <c r="G30" s="39"/>
      <c r="H30" s="40"/>
      <c r="I30" s="48">
        <f>май.14!I30+июн.14!F30-июн.14!E30</f>
        <v>-2401.71</v>
      </c>
    </row>
    <row r="31" spans="1:9" x14ac:dyDescent="0.25">
      <c r="A31" s="31"/>
      <c r="B31" s="28">
        <v>34</v>
      </c>
      <c r="C31" s="28" t="s">
        <v>28</v>
      </c>
      <c r="D31" s="28"/>
      <c r="E31" s="47">
        <v>800.57</v>
      </c>
      <c r="F31" s="53">
        <v>5700</v>
      </c>
      <c r="G31" s="28">
        <v>245</v>
      </c>
      <c r="H31" s="30">
        <v>41806</v>
      </c>
      <c r="I31" s="48">
        <f>май.14!I31+июн.14!F31-июн.14!E31</f>
        <v>3298.2899999999995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2"/>
      <c r="G32" s="2"/>
      <c r="H32" s="2"/>
      <c r="I32" s="48">
        <f>май.14!I32+июн.14!F32-июн.14!E32</f>
        <v>0</v>
      </c>
    </row>
    <row r="33" spans="1:9" x14ac:dyDescent="0.25">
      <c r="A33" s="37"/>
      <c r="B33" s="26">
        <v>36</v>
      </c>
      <c r="C33" s="26" t="s">
        <v>118</v>
      </c>
      <c r="D33" s="26"/>
      <c r="E33" s="47">
        <v>800.57</v>
      </c>
      <c r="F33" s="52">
        <f>800.57*2</f>
        <v>1601.14</v>
      </c>
      <c r="G33" s="42">
        <v>176.185</v>
      </c>
      <c r="H33" s="36">
        <v>41792</v>
      </c>
      <c r="I33" s="48">
        <f>май.14!I33+июн.14!F33-июн.14!E33</f>
        <v>800.57</v>
      </c>
    </row>
    <row r="34" spans="1:9" x14ac:dyDescent="0.25">
      <c r="A34" s="6"/>
      <c r="B34" s="2">
        <v>37</v>
      </c>
      <c r="C34" s="2"/>
      <c r="D34" s="2"/>
      <c r="E34" s="47">
        <v>0</v>
      </c>
      <c r="F34" s="22"/>
      <c r="G34" s="2"/>
      <c r="H34" s="20"/>
      <c r="I34" s="48">
        <f>май.14!I34+июн.14!F34-июн.14!E34</f>
        <v>0</v>
      </c>
    </row>
    <row r="35" spans="1:9" x14ac:dyDescent="0.25">
      <c r="A35" s="6"/>
      <c r="B35" s="2" t="s">
        <v>141</v>
      </c>
      <c r="C35" s="2" t="s">
        <v>142</v>
      </c>
      <c r="D35" s="2"/>
      <c r="E35" s="47">
        <v>800.57</v>
      </c>
      <c r="F35" s="22"/>
      <c r="G35" s="2"/>
      <c r="H35" s="20"/>
      <c r="I35" s="48">
        <f>май.14!I35+июн.14!F35-июн.14!E35</f>
        <v>-800.57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2">
        <f>800.57+800.57</f>
        <v>1601.14</v>
      </c>
      <c r="G36" s="2">
        <v>695.69600000000003</v>
      </c>
      <c r="H36" s="20">
        <v>41801</v>
      </c>
      <c r="I36" s="48">
        <f>май.14!I36+июн.14!F36-июн.14!E36</f>
        <v>0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2"/>
      <c r="G37" s="2"/>
      <c r="H37" s="20"/>
      <c r="I37" s="48">
        <f>май.14!I37+июн.14!F37-июн.14!E37</f>
        <v>-2401.71</v>
      </c>
    </row>
    <row r="38" spans="1:9" x14ac:dyDescent="0.25">
      <c r="A38" s="43">
        <v>79161182842</v>
      </c>
      <c r="B38" s="39">
        <v>40</v>
      </c>
      <c r="C38" s="44" t="s">
        <v>31</v>
      </c>
      <c r="D38" s="39"/>
      <c r="E38" s="47">
        <v>800.57</v>
      </c>
      <c r="F38" s="51">
        <v>800</v>
      </c>
      <c r="G38" s="39">
        <v>26</v>
      </c>
      <c r="H38" s="40">
        <v>41800</v>
      </c>
      <c r="I38" s="48">
        <f>май.14!I38+июн.14!F38-июн.14!E38</f>
        <v>-801.71000000000015</v>
      </c>
    </row>
    <row r="39" spans="1:9" x14ac:dyDescent="0.25">
      <c r="A39" s="33">
        <v>79032255493</v>
      </c>
      <c r="B39" s="28">
        <v>41</v>
      </c>
      <c r="C39" s="29" t="s">
        <v>32</v>
      </c>
      <c r="D39" s="28"/>
      <c r="E39" s="47">
        <v>800.57</v>
      </c>
      <c r="F39" s="53">
        <v>800.57</v>
      </c>
      <c r="G39" s="28">
        <v>292</v>
      </c>
      <c r="H39" s="30">
        <v>41820</v>
      </c>
      <c r="I39" s="48">
        <f>май.14!I39+июн.14!F39-июн.14!E39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2"/>
      <c r="G40" s="2"/>
      <c r="H40" s="20"/>
      <c r="I40" s="48">
        <f>май.14!I40+июн.14!F40-июн.14!E40</f>
        <v>0</v>
      </c>
    </row>
    <row r="41" spans="1:9" x14ac:dyDescent="0.25">
      <c r="A41" s="45"/>
      <c r="B41" s="26">
        <v>43</v>
      </c>
      <c r="C41" s="27" t="s">
        <v>114</v>
      </c>
      <c r="D41" s="26"/>
      <c r="E41" s="47">
        <v>800.57</v>
      </c>
      <c r="F41" s="52"/>
      <c r="G41" s="26"/>
      <c r="H41" s="36"/>
      <c r="I41" s="48">
        <f>май.14!I41+июн.14!F41-июн.14!E41</f>
        <v>-1601.14</v>
      </c>
    </row>
    <row r="42" spans="1:9" x14ac:dyDescent="0.25">
      <c r="A42" s="7"/>
      <c r="B42" s="2">
        <v>44</v>
      </c>
      <c r="C42" s="4" t="s">
        <v>116</v>
      </c>
      <c r="D42" s="2"/>
      <c r="E42" s="47">
        <v>800.57</v>
      </c>
      <c r="F42" s="22"/>
      <c r="G42" s="2"/>
      <c r="H42" s="2"/>
      <c r="I42" s="48">
        <f>май.14!I42+июн.14!F42-июн.14!E42</f>
        <v>-800.57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2"/>
      <c r="G43" s="2"/>
      <c r="H43" s="2"/>
      <c r="I43" s="48">
        <f>май.14!I43+июн.14!F43-июн.14!E43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2"/>
      <c r="G44" s="2"/>
      <c r="H44" s="2"/>
      <c r="I44" s="48">
        <f>май.14!I44+июн.14!F44-июн.14!E44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2"/>
      <c r="G45" s="2"/>
      <c r="H45" s="20"/>
      <c r="I45" s="48">
        <f>май.14!I45+июн.14!F45-июн.14!E45</f>
        <v>0</v>
      </c>
    </row>
    <row r="46" spans="1:9" x14ac:dyDescent="0.25">
      <c r="A46" s="7"/>
      <c r="B46" s="2">
        <v>48</v>
      </c>
      <c r="C46" s="4" t="s">
        <v>135</v>
      </c>
      <c r="D46" s="2"/>
      <c r="E46" s="47">
        <v>0</v>
      </c>
      <c r="F46" s="22"/>
      <c r="G46" s="2"/>
      <c r="H46" s="2"/>
      <c r="I46" s="48">
        <f>май.14!I46+июн.14!F46-июн.14!E46</f>
        <v>0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2">
        <v>800.57</v>
      </c>
      <c r="G47" s="2">
        <v>105</v>
      </c>
      <c r="H47" s="20">
        <v>41809</v>
      </c>
      <c r="I47" s="48">
        <f>май.14!I47+июн.14!F47-июн.14!E47</f>
        <v>-800.57</v>
      </c>
    </row>
    <row r="48" spans="1:9" x14ac:dyDescent="0.25">
      <c r="A48" s="37"/>
      <c r="B48" s="2" t="s">
        <v>145</v>
      </c>
      <c r="C48" s="4" t="s">
        <v>146</v>
      </c>
      <c r="D48" s="26"/>
      <c r="E48" s="47">
        <v>800.57</v>
      </c>
      <c r="F48" s="22">
        <v>800.57</v>
      </c>
      <c r="G48" s="2">
        <v>512</v>
      </c>
      <c r="H48" s="20">
        <v>41808</v>
      </c>
      <c r="I48" s="48">
        <f>май.14!I48+июн.14!F48-июн.14!E48</f>
        <v>0</v>
      </c>
    </row>
    <row r="49" spans="1:9" x14ac:dyDescent="0.25">
      <c r="A49" s="37"/>
      <c r="B49" s="2">
        <v>50</v>
      </c>
      <c r="C49" s="4"/>
      <c r="D49" s="26"/>
      <c r="E49" s="47">
        <v>0</v>
      </c>
      <c r="F49" s="22"/>
      <c r="G49" s="2"/>
      <c r="H49" s="20"/>
      <c r="I49" s="48">
        <f>май.14!I49+июн.14!F49-июн.14!E49</f>
        <v>0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2"/>
      <c r="G50" s="2"/>
      <c r="H50" s="2"/>
      <c r="I50" s="48">
        <f>май.14!I50+июн.14!F50-июн.14!E50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2"/>
      <c r="G51" s="2"/>
      <c r="H51" s="20"/>
      <c r="I51" s="48">
        <f>май.14!I51+июн.14!F51-июн.14!E51</f>
        <v>0</v>
      </c>
    </row>
    <row r="52" spans="1:9" x14ac:dyDescent="0.25">
      <c r="A52" s="6"/>
      <c r="B52" s="2">
        <v>53</v>
      </c>
      <c r="C52" s="4"/>
      <c r="D52" s="2"/>
      <c r="E52" s="47">
        <v>0</v>
      </c>
      <c r="F52" s="22"/>
      <c r="G52" s="2"/>
      <c r="H52" s="2"/>
      <c r="I52" s="48">
        <f>май.14!I52+июн.14!F52-июн.14!E52</f>
        <v>0</v>
      </c>
    </row>
    <row r="53" spans="1:9" x14ac:dyDescent="0.25">
      <c r="A53" s="37"/>
      <c r="B53" s="26" t="s">
        <v>33</v>
      </c>
      <c r="C53" s="27" t="s">
        <v>39</v>
      </c>
      <c r="D53" s="26"/>
      <c r="E53" s="47">
        <f>800.57*2</f>
        <v>1601.14</v>
      </c>
      <c r="F53" s="52"/>
      <c r="G53" s="42"/>
      <c r="H53" s="36"/>
      <c r="I53" s="48">
        <f>май.14!I53+июн.14!F53-июн.14!E53</f>
        <v>-4803.42</v>
      </c>
    </row>
    <row r="54" spans="1:9" x14ac:dyDescent="0.25">
      <c r="A54" s="6"/>
      <c r="B54" s="2">
        <v>56</v>
      </c>
      <c r="C54" s="18" t="s">
        <v>108</v>
      </c>
      <c r="D54" s="2"/>
      <c r="E54" s="47">
        <v>800.57</v>
      </c>
      <c r="F54" s="22"/>
      <c r="G54" s="2"/>
      <c r="H54" s="20"/>
      <c r="I54" s="48">
        <f>май.14!I54+июн.14!F54-июн.14!E54</f>
        <v>-2401.71</v>
      </c>
    </row>
    <row r="55" spans="1:9" x14ac:dyDescent="0.25">
      <c r="A55" s="37"/>
      <c r="B55" s="26">
        <v>57</v>
      </c>
      <c r="C55" s="27" t="s">
        <v>48</v>
      </c>
      <c r="D55" s="26"/>
      <c r="E55" s="47">
        <v>800.57</v>
      </c>
      <c r="F55" s="52">
        <v>800.57</v>
      </c>
      <c r="G55" s="26">
        <v>19430</v>
      </c>
      <c r="H55" s="36">
        <v>41816</v>
      </c>
      <c r="I55" s="48">
        <f>май.14!I55+июн.14!F55-июн.14!E55</f>
        <v>0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2"/>
      <c r="G56" s="2"/>
      <c r="H56" s="2"/>
      <c r="I56" s="48">
        <f>май.14!I56+июн.14!F56-июн.14!E56</f>
        <v>-4002.8500000000004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2"/>
      <c r="G57" s="21"/>
      <c r="H57" s="20"/>
      <c r="I57" s="48">
        <f>май.14!I57+июн.14!F57-июн.14!E57</f>
        <v>-2401.71</v>
      </c>
    </row>
    <row r="58" spans="1:9" x14ac:dyDescent="0.25">
      <c r="A58" s="8"/>
      <c r="B58" s="2">
        <v>61</v>
      </c>
      <c r="C58" s="4"/>
      <c r="D58" s="2"/>
      <c r="E58" s="47">
        <v>0</v>
      </c>
      <c r="F58" s="22"/>
      <c r="G58" s="2"/>
      <c r="H58" s="20"/>
      <c r="I58" s="48">
        <f>май.14!I58+июн.14!F58-июн.14!E58</f>
        <v>0</v>
      </c>
    </row>
    <row r="59" spans="1:9" x14ac:dyDescent="0.25">
      <c r="A59" s="46"/>
      <c r="B59" s="26">
        <v>62</v>
      </c>
      <c r="C59" s="27"/>
      <c r="D59" s="26"/>
      <c r="E59" s="47">
        <v>0</v>
      </c>
      <c r="F59" s="52"/>
      <c r="G59" s="26"/>
      <c r="H59" s="36"/>
      <c r="I59" s="48">
        <f>май.14!I59+июн.14!F59-июн.14!E59</f>
        <v>0</v>
      </c>
    </row>
    <row r="60" spans="1:9" x14ac:dyDescent="0.25">
      <c r="A60" s="8"/>
      <c r="B60" s="2">
        <v>63</v>
      </c>
      <c r="C60" s="4"/>
      <c r="D60" s="2"/>
      <c r="E60" s="47">
        <v>0</v>
      </c>
      <c r="F60" s="22"/>
      <c r="G60" s="2"/>
      <c r="H60" s="20"/>
      <c r="I60" s="48">
        <f>май.14!I60+июн.14!F60-июн.14!E60</f>
        <v>0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2"/>
      <c r="G61" s="2"/>
      <c r="H61" s="2"/>
      <c r="I61" s="48">
        <f>май.14!I61+июн.14!F61-июн.14!E61</f>
        <v>-800.57</v>
      </c>
    </row>
    <row r="62" spans="1:9" x14ac:dyDescent="0.25">
      <c r="A62" s="45"/>
      <c r="B62" s="26">
        <v>65</v>
      </c>
      <c r="C62" s="27" t="s">
        <v>110</v>
      </c>
      <c r="D62" s="26"/>
      <c r="E62" s="47">
        <v>800.57</v>
      </c>
      <c r="F62" s="52"/>
      <c r="G62" s="26"/>
      <c r="H62" s="36"/>
      <c r="I62" s="48">
        <f>май.14!I62+июн.14!F62-июн.14!E62</f>
        <v>-800.57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2"/>
      <c r="G63" s="2"/>
      <c r="H63" s="2"/>
      <c r="I63" s="48">
        <f>май.14!I63+июн.14!F63-июн.14!E63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2"/>
      <c r="G64" s="2"/>
      <c r="H64" s="2"/>
      <c r="I64" s="48">
        <f>май.14!I64+июн.14!F64-июн.14!E64</f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22">
        <v>800.57</v>
      </c>
      <c r="G65" s="2">
        <v>885</v>
      </c>
      <c r="H65" s="20">
        <v>41807</v>
      </c>
      <c r="I65" s="48">
        <f>май.14!I65+июн.14!F65-июн.14!E65</f>
        <v>800.57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2">
        <v>800.57</v>
      </c>
      <c r="G66" s="2">
        <v>764</v>
      </c>
      <c r="H66" s="20">
        <v>41806</v>
      </c>
      <c r="I66" s="48">
        <f>май.14!I66+июн.14!F66-июн.14!E66</f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2"/>
      <c r="G67" s="2"/>
      <c r="H67" s="20"/>
      <c r="I67" s="48">
        <f>май.14!I67+июн.14!F67-июн.14!E67</f>
        <v>1568.8599999999997</v>
      </c>
    </row>
    <row r="68" spans="1:9" x14ac:dyDescent="0.25">
      <c r="A68" s="7"/>
      <c r="B68" s="2" t="s">
        <v>84</v>
      </c>
      <c r="C68" s="2" t="s">
        <v>83</v>
      </c>
      <c r="D68" s="2"/>
      <c r="E68" s="47">
        <f>800.57*2</f>
        <v>1601.14</v>
      </c>
      <c r="F68" s="22">
        <v>7205.13</v>
      </c>
      <c r="G68" s="2">
        <v>806</v>
      </c>
      <c r="H68" s="20">
        <v>41806</v>
      </c>
      <c r="I68" s="48">
        <f>май.14!I68+июн.14!F68-июн.14!E68</f>
        <v>2401.71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2"/>
      <c r="G69" s="2"/>
      <c r="H69" s="2"/>
      <c r="I69" s="48">
        <f>май.14!I69+июн.14!F69-июн.14!E69</f>
        <v>-2401.71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2"/>
      <c r="G70" s="2"/>
      <c r="H70" s="20"/>
      <c r="I70" s="48">
        <f>май.14!I70+июн.14!F70-июн.14!E70</f>
        <v>-2401.71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2"/>
      <c r="G71" s="2"/>
      <c r="H71" s="2"/>
      <c r="I71" s="48">
        <f>май.14!I71+июн.14!F71-июн.14!E71</f>
        <v>-2401.71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2">
        <v>800.57</v>
      </c>
      <c r="G72" s="2">
        <v>471</v>
      </c>
      <c r="H72" s="20">
        <v>41800</v>
      </c>
      <c r="I72" s="48">
        <f>май.14!I72+июн.14!F72-июн.14!E72</f>
        <v>-800.57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2"/>
      <c r="G73" s="2"/>
      <c r="H73" s="20"/>
      <c r="I73" s="48">
        <f>май.14!I73+июн.14!F73-июн.14!E73</f>
        <v>-2401.71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2"/>
      <c r="G74" s="2"/>
      <c r="H74" s="20"/>
      <c r="I74" s="48">
        <f>май.14!I74+июн.14!F74-июн.14!E74</f>
        <v>-1601.14</v>
      </c>
    </row>
    <row r="75" spans="1:9" ht="30" x14ac:dyDescent="0.25">
      <c r="A75" s="8"/>
      <c r="B75" s="2">
        <v>80</v>
      </c>
      <c r="C75" s="2" t="s">
        <v>64</v>
      </c>
      <c r="D75" s="2"/>
      <c r="E75" s="47">
        <v>800.57</v>
      </c>
      <c r="F75" s="22">
        <f>800.57*5</f>
        <v>4002.8500000000004</v>
      </c>
      <c r="G75" s="54" t="s">
        <v>148</v>
      </c>
      <c r="H75" s="20"/>
      <c r="I75" s="48">
        <f>май.14!I75+июн.14!F75-июн.14!E75</f>
        <v>1601.1399999999999</v>
      </c>
    </row>
    <row r="76" spans="1:9" x14ac:dyDescent="0.25">
      <c r="A76" s="38"/>
      <c r="B76" s="39">
        <v>81</v>
      </c>
      <c r="C76" s="39" t="s">
        <v>54</v>
      </c>
      <c r="D76" s="39"/>
      <c r="E76" s="47">
        <v>800.57</v>
      </c>
      <c r="F76" s="51"/>
      <c r="G76" s="39"/>
      <c r="H76" s="40"/>
      <c r="I76" s="48">
        <f>май.14!I76+июн.14!F76-июн.14!E76</f>
        <v>-2401.71</v>
      </c>
    </row>
    <row r="77" spans="1:9" x14ac:dyDescent="0.25">
      <c r="A77" s="33">
        <v>79165086389</v>
      </c>
      <c r="B77" s="28">
        <v>82</v>
      </c>
      <c r="C77" s="28" t="s">
        <v>55</v>
      </c>
      <c r="D77" s="28"/>
      <c r="E77" s="47">
        <v>800.57</v>
      </c>
      <c r="F77" s="53"/>
      <c r="G77" s="28"/>
      <c r="H77" s="30"/>
      <c r="I77" s="48">
        <f>май.14!I77+июн.14!F77-июн.14!E77</f>
        <v>-1601.14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2"/>
      <c r="G78" s="2"/>
      <c r="H78" s="2"/>
      <c r="I78" s="48">
        <f>май.14!I78+июн.14!F78-июн.14!E78</f>
        <v>-2401.71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22">
        <v>800.57</v>
      </c>
      <c r="G79" s="2">
        <v>274</v>
      </c>
      <c r="H79" s="20">
        <v>41807</v>
      </c>
      <c r="I79" s="48">
        <f>май.14!I79+июн.14!F79-июн.14!E79</f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2"/>
      <c r="G80" s="2"/>
      <c r="H80" s="20"/>
      <c r="I80" s="48">
        <f>май.14!I80+июн.14!F80-июн.14!E80</f>
        <v>-800.57</v>
      </c>
    </row>
    <row r="81" spans="1:9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22">
        <v>800.57</v>
      </c>
      <c r="G81" s="2">
        <v>680</v>
      </c>
      <c r="H81" s="20">
        <v>41796</v>
      </c>
      <c r="I81" s="48">
        <f>май.14!I81+июн.14!F81-июн.14!E81</f>
        <v>0</v>
      </c>
    </row>
    <row r="82" spans="1:9" x14ac:dyDescent="0.25">
      <c r="A82" s="45">
        <v>79261112070</v>
      </c>
      <c r="B82" s="26">
        <v>87</v>
      </c>
      <c r="C82" s="26" t="s">
        <v>57</v>
      </c>
      <c r="D82" s="26"/>
      <c r="E82" s="47">
        <v>800.57</v>
      </c>
      <c r="F82" s="52"/>
      <c r="G82" s="26"/>
      <c r="H82" s="36"/>
      <c r="I82" s="48">
        <f>май.14!I82+июн.14!F82-июн.14!E82</f>
        <v>-2401.71</v>
      </c>
    </row>
    <row r="83" spans="1:9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22"/>
      <c r="G83" s="2"/>
      <c r="H83" s="2"/>
      <c r="I83" s="48">
        <f>май.14!I83+июн.14!F83-июн.14!E83</f>
        <v>-800.57</v>
      </c>
    </row>
    <row r="84" spans="1:9" x14ac:dyDescent="0.25">
      <c r="A84" s="45">
        <v>79161852726</v>
      </c>
      <c r="B84" s="26">
        <v>89</v>
      </c>
      <c r="C84" s="26" t="s">
        <v>59</v>
      </c>
      <c r="D84" s="26"/>
      <c r="E84" s="47">
        <v>800.57</v>
      </c>
      <c r="F84" s="52">
        <v>800.57</v>
      </c>
      <c r="G84" s="26">
        <v>831</v>
      </c>
      <c r="H84" s="36">
        <v>41800</v>
      </c>
      <c r="I84" s="48">
        <f>май.14!I84+июн.14!F84-июн.14!E84</f>
        <v>-800.57</v>
      </c>
    </row>
    <row r="85" spans="1:9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2"/>
      <c r="G85" s="2"/>
      <c r="H85" s="2"/>
      <c r="I85" s="48">
        <f>май.14!I85+июн.14!F85-июн.14!E85</f>
        <v>0</v>
      </c>
    </row>
    <row r="86" spans="1:9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22"/>
      <c r="G86" s="2"/>
      <c r="H86" s="2"/>
      <c r="I86" s="48">
        <f>май.14!I86+июн.14!F86-июн.14!E86</f>
        <v>-800.57</v>
      </c>
    </row>
    <row r="87" spans="1:9" x14ac:dyDescent="0.25">
      <c r="A87" s="45">
        <v>79032440385</v>
      </c>
      <c r="B87" s="26">
        <v>92</v>
      </c>
      <c r="C87" s="26" t="s">
        <v>61</v>
      </c>
      <c r="D87" s="26"/>
      <c r="E87" s="47">
        <v>800.57</v>
      </c>
      <c r="F87" s="52"/>
      <c r="G87" s="26"/>
      <c r="H87" s="36"/>
      <c r="I87" s="48">
        <f>май.14!I87+июн.14!F87-июн.14!E87</f>
        <v>-2401.71</v>
      </c>
    </row>
    <row r="88" spans="1:9" x14ac:dyDescent="0.25">
      <c r="A88" s="10"/>
      <c r="B88" s="2">
        <v>93</v>
      </c>
      <c r="C88" s="2" t="s">
        <v>69</v>
      </c>
      <c r="D88" s="2"/>
      <c r="E88" s="47">
        <v>800.57</v>
      </c>
      <c r="F88" s="22">
        <v>5000</v>
      </c>
      <c r="G88" s="2">
        <v>414722</v>
      </c>
      <c r="H88" s="20">
        <v>41813</v>
      </c>
      <c r="I88" s="48">
        <f>май.14!I88+июн.14!F88-июн.14!E88</f>
        <v>2598.2899999999995</v>
      </c>
    </row>
    <row r="89" spans="1:9" x14ac:dyDescent="0.25">
      <c r="A89" s="43">
        <v>79169119101</v>
      </c>
      <c r="B89" s="39">
        <v>94</v>
      </c>
      <c r="C89" s="39" t="s">
        <v>70</v>
      </c>
      <c r="D89" s="39"/>
      <c r="E89" s="47">
        <v>800.57</v>
      </c>
      <c r="F89" s="51"/>
      <c r="G89" s="39"/>
      <c r="H89" s="40"/>
      <c r="I89" s="48">
        <f>май.14!I89+июн.14!F89-июн.14!E89</f>
        <v>-2401.71</v>
      </c>
    </row>
    <row r="90" spans="1:9" x14ac:dyDescent="0.25">
      <c r="A90" s="8"/>
      <c r="B90" s="2">
        <v>95</v>
      </c>
      <c r="C90" s="2" t="s">
        <v>71</v>
      </c>
      <c r="D90" s="2"/>
      <c r="E90" s="47">
        <v>800.57</v>
      </c>
      <c r="F90" s="22"/>
      <c r="G90" s="2"/>
      <c r="H90" s="20"/>
      <c r="I90" s="48">
        <f>май.14!I90+июн.14!F90-июн.14!E90</f>
        <v>-2401.71</v>
      </c>
    </row>
    <row r="91" spans="1:9" x14ac:dyDescent="0.25">
      <c r="A91" s="8"/>
      <c r="B91" s="2">
        <v>96</v>
      </c>
      <c r="C91" s="2" t="s">
        <v>72</v>
      </c>
      <c r="D91" s="2"/>
      <c r="E91" s="47">
        <v>800.57</v>
      </c>
      <c r="F91" s="49"/>
      <c r="G91" s="18"/>
      <c r="H91" s="20"/>
      <c r="I91" s="48">
        <f>май.14!I91+июн.14!F91-июн.14!E91</f>
        <v>-2401.71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49"/>
      <c r="G92" s="18"/>
      <c r="H92" s="20"/>
      <c r="I92" s="48">
        <f>май.14!I92+июн.14!F92-июн.14!E92</f>
        <v>0</v>
      </c>
    </row>
    <row r="93" spans="1:9" x14ac:dyDescent="0.25">
      <c r="A93" s="34"/>
      <c r="B93" s="28">
        <v>98</v>
      </c>
      <c r="C93" s="28"/>
      <c r="D93" s="28"/>
      <c r="E93" s="47">
        <v>0</v>
      </c>
      <c r="I93" s="48">
        <f>май.14!I93+июн.14!F93-июн.14!E93</f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2"/>
      <c r="G94" s="2"/>
      <c r="H94" s="2"/>
      <c r="I94" s="48">
        <f>май.14!I94+июн.14!F94-июн.14!E94</f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2"/>
      <c r="G95" s="2"/>
      <c r="H95" s="2"/>
      <c r="I95" s="48">
        <f>май.14!I95+июн.14!F95-июн.14!E95</f>
        <v>0</v>
      </c>
    </row>
    <row r="96" spans="1:9" x14ac:dyDescent="0.25">
      <c r="A96" s="6"/>
      <c r="B96" s="2">
        <v>101</v>
      </c>
      <c r="C96" s="2" t="s">
        <v>73</v>
      </c>
      <c r="D96" s="2"/>
      <c r="E96" s="47">
        <v>800.57</v>
      </c>
      <c r="F96" s="22"/>
      <c r="G96" s="2"/>
      <c r="H96" s="2"/>
      <c r="I96" s="48">
        <f>май.14!I96+июн.14!F96-июн.14!E96</f>
        <v>-2401.71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2"/>
      <c r="G97" s="2"/>
      <c r="H97" s="2"/>
      <c r="I97" s="48">
        <f>май.14!I97+июн.14!F97-июн.14!E97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2"/>
      <c r="G98" s="2"/>
      <c r="H98" s="2"/>
      <c r="I98" s="48">
        <f>май.14!I98+июн.14!F98-июн.14!E98</f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22">
        <f>800.57</f>
        <v>800.57</v>
      </c>
      <c r="G99" s="2">
        <v>637</v>
      </c>
      <c r="H99" s="20">
        <v>41796</v>
      </c>
      <c r="I99" s="48">
        <f>май.14!I99+июн.14!F99-июн.14!E99</f>
        <v>-800.57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2"/>
      <c r="G100" s="2"/>
      <c r="H100" s="2"/>
      <c r="I100" s="48">
        <f>май.14!I100+июн.14!F100-июн.14!E100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2"/>
      <c r="G101" s="2"/>
      <c r="H101" s="2"/>
      <c r="I101" s="48">
        <f>май.14!I101+июн.14!F101-июн.14!E101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2"/>
      <c r="G102" s="2"/>
      <c r="H102" s="2"/>
      <c r="I102" s="48">
        <f>май.14!I102+июн.14!F102-июн.14!E102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2"/>
      <c r="G103" s="2"/>
      <c r="H103" s="2"/>
      <c r="I103" s="48">
        <f>май.14!I103+июн.14!F103-июн.14!E103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2"/>
      <c r="G104" s="2"/>
      <c r="H104" s="2"/>
      <c r="I104" s="48">
        <f>май.14!I104+июн.14!F104-июн.14!E104</f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2"/>
      <c r="G105" s="2"/>
      <c r="H105" s="2"/>
      <c r="I105" s="48">
        <f>май.14!I105+июн.14!F105-июн.14!E105</f>
        <v>-2401.71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2"/>
      <c r="G106" s="2"/>
      <c r="H106" s="2"/>
      <c r="I106" s="48">
        <f>май.14!I106+июн.14!F106-июн.14!E106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2"/>
      <c r="G107" s="2"/>
      <c r="H107" s="2"/>
      <c r="I107" s="48">
        <f>май.14!I107+июн.14!F107-июн.14!E107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2"/>
      <c r="G108" s="2"/>
      <c r="H108" s="2"/>
      <c r="I108" s="48">
        <f>май.14!I108+июн.14!F108-июн.14!E108</f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2"/>
      <c r="G109" s="2"/>
      <c r="H109" s="2"/>
      <c r="I109" s="48">
        <f>май.14!I109+июн.14!F109-июн.14!E109</f>
        <v>-2401.71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2">
        <f>800.57+800.57</f>
        <v>1601.14</v>
      </c>
      <c r="G110" s="2">
        <v>113.212</v>
      </c>
      <c r="H110" s="20">
        <v>41806</v>
      </c>
      <c r="I110" s="48">
        <f>май.14!I110+июн.14!F110-июн.14!E110</f>
        <v>-2401.71</v>
      </c>
    </row>
    <row r="111" spans="1:9" x14ac:dyDescent="0.25">
      <c r="A111" s="7"/>
      <c r="B111" s="2">
        <v>117</v>
      </c>
      <c r="C111" s="2" t="s">
        <v>156</v>
      </c>
      <c r="D111" s="2"/>
      <c r="E111" s="47">
        <v>800.57</v>
      </c>
      <c r="F111" s="22"/>
      <c r="G111" s="2"/>
      <c r="H111" s="2"/>
      <c r="I111" s="48">
        <f>май.14!I111+июн.14!F111-июн.14!E111</f>
        <v>-1601.14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2"/>
      <c r="G112" s="2"/>
      <c r="H112" s="2"/>
      <c r="I112" s="48">
        <f>май.14!I112+июн.14!F112-июн.14!E112</f>
        <v>-2401.71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2"/>
      <c r="G113" s="2"/>
      <c r="H113" s="2"/>
      <c r="I113" s="48">
        <f>май.14!I113+июн.14!F113-июн.14!E113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2"/>
      <c r="G114" s="2"/>
      <c r="H114" s="2"/>
      <c r="I114" s="48">
        <f>май.14!I114+июн.14!F114-июн.14!E114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2"/>
      <c r="G115" s="2"/>
      <c r="H115" s="2"/>
      <c r="I115" s="48">
        <f>май.14!I115+июн.14!F115-июн.14!E115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2"/>
      <c r="G116" s="2"/>
      <c r="H116" s="2"/>
      <c r="I116" s="48">
        <f>май.14!I116+июн.14!F116-июн.14!E116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2"/>
      <c r="G117" s="2"/>
      <c r="H117" s="2"/>
      <c r="I117" s="48">
        <f>май.14!I117+июн.14!F117-июн.14!E117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2"/>
      <c r="G118" s="2"/>
      <c r="H118" s="2"/>
      <c r="I118" s="48">
        <f>май.14!I118+июн.14!F118-июн.14!E118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2"/>
      <c r="G119" s="2"/>
      <c r="H119" s="2"/>
      <c r="I119" s="48">
        <f>май.14!I119+июн.14!F119-июн.14!E119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2"/>
      <c r="G120" s="2"/>
      <c r="H120" s="2"/>
      <c r="I120" s="48">
        <f>май.14!I120+июн.14!F120-июн.14!E120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2"/>
      <c r="G121" s="2"/>
      <c r="H121" s="2"/>
      <c r="I121" s="48">
        <f>май.14!I121+июн.14!F121-июн.14!E121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2"/>
      <c r="G122" s="2"/>
      <c r="H122" s="2"/>
      <c r="I122" s="48">
        <f>май.14!I122+июн.14!F122-июн.14!E122</f>
        <v>0</v>
      </c>
    </row>
    <row r="123" spans="1:9" x14ac:dyDescent="0.25">
      <c r="A123" s="7"/>
      <c r="B123" s="2">
        <v>129</v>
      </c>
      <c r="C123" s="2" t="s">
        <v>115</v>
      </c>
      <c r="D123" s="2"/>
      <c r="E123" s="47">
        <v>800.57</v>
      </c>
      <c r="F123" s="22">
        <v>800.57</v>
      </c>
      <c r="G123" s="2">
        <v>31</v>
      </c>
      <c r="H123" s="20">
        <v>41815</v>
      </c>
      <c r="I123" s="48">
        <f>май.14!I123+июн.14!F123-июн.14!E123</f>
        <v>0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2"/>
      <c r="G124" s="2"/>
      <c r="H124" s="2"/>
      <c r="I124" s="48">
        <f>май.14!I124+июн.14!F124-июн.14!E124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2"/>
      <c r="G125" s="2"/>
      <c r="H125" s="2"/>
      <c r="I125" s="48">
        <f>май.14!I125+июн.14!F125-июн.14!E125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2"/>
      <c r="G126" s="2"/>
      <c r="H126" s="2"/>
      <c r="I126" s="48">
        <f>май.14!I126+июн.14!F126-июн.14!E126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2"/>
      <c r="G127" s="2"/>
      <c r="H127" s="2"/>
      <c r="I127" s="48">
        <f>май.14!I127+июн.14!F127-июн.14!E127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2"/>
      <c r="G128" s="2"/>
      <c r="H128" s="2"/>
      <c r="I128" s="48">
        <f>май.14!I128+июн.14!F128-июн.14!E128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2"/>
      <c r="G129" s="2"/>
      <c r="H129" s="2"/>
      <c r="I129" s="48">
        <f>май.14!I129+июн.14!F129-июн.14!E129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2"/>
      <c r="G130" s="2"/>
      <c r="H130" s="2"/>
      <c r="I130" s="48">
        <f>май.14!I130+июн.14!F130-июн.14!E130</f>
        <v>0</v>
      </c>
    </row>
    <row r="131" spans="1:9" x14ac:dyDescent="0.25">
      <c r="A131" s="7"/>
      <c r="B131" s="2">
        <f t="shared" si="1"/>
        <v>137</v>
      </c>
      <c r="C131" s="2" t="s">
        <v>126</v>
      </c>
      <c r="D131" s="2"/>
      <c r="E131" s="47">
        <v>0</v>
      </c>
      <c r="F131" s="22"/>
      <c r="G131" s="2"/>
      <c r="H131" s="2"/>
      <c r="I131" s="48">
        <f>май.14!I131+июн.14!F131-июн.14!E131</f>
        <v>0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2">
        <f>2400+800.57</f>
        <v>3200.57</v>
      </c>
      <c r="G132" s="2">
        <v>213.214</v>
      </c>
      <c r="H132" s="20">
        <v>41813</v>
      </c>
      <c r="I132" s="48">
        <f>май.14!I132+июн.14!F132-июн.14!E132</f>
        <v>-1602.8500000000001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2">
        <f>800.57*2</f>
        <v>1601.14</v>
      </c>
      <c r="G133" s="2">
        <v>37085.1852</v>
      </c>
      <c r="H133" s="20">
        <v>41810</v>
      </c>
      <c r="I133" s="48">
        <f>май.14!I133+июн.14!F133-июн.14!E133</f>
        <v>-800.57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2"/>
      <c r="G134" s="2"/>
      <c r="H134" s="2"/>
      <c r="I134" s="48">
        <f>май.14!I134+июн.14!F134-июн.14!E134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2"/>
      <c r="G135" s="2"/>
      <c r="H135" s="2"/>
      <c r="I135" s="48">
        <f>май.14!I135+июн.14!F135-июн.14!E135</f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2"/>
      <c r="G136" s="2"/>
      <c r="H136" s="2"/>
      <c r="I136" s="48">
        <f>май.14!I136+июн.14!F136-июн.14!E136</f>
        <v>-800.57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22"/>
      <c r="G137" s="2"/>
      <c r="H137" s="2"/>
      <c r="I137" s="48">
        <f>май.14!I137+июн.14!F137-июн.14!E137</f>
        <v>-800.57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2"/>
      <c r="G138" s="2"/>
      <c r="H138" s="2"/>
      <c r="I138" s="48">
        <f>май.14!I138+июн.14!F138-июн.14!E138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2"/>
      <c r="G139" s="2"/>
      <c r="H139" s="2"/>
      <c r="I139" s="48">
        <f>май.14!I139+июн.14!F139-июн.14!E139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2"/>
      <c r="G140" s="2"/>
      <c r="H140" s="2"/>
      <c r="I140" s="48">
        <f>май.14!I140+июн.14!F140-июн.14!E140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2"/>
      <c r="G141" s="2"/>
      <c r="H141" s="2"/>
      <c r="I141" s="48">
        <f>май.14!I141+июн.14!F141-июн.14!E141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2"/>
      <c r="G142" s="2"/>
      <c r="H142" s="2"/>
      <c r="I142" s="48">
        <f>май.14!I142+июн.14!F142-июн.14!E142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2"/>
      <c r="G143" s="2"/>
      <c r="H143" s="2"/>
      <c r="I143" s="48">
        <f>май.14!I143+июн.14!F143-июн.14!E143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2"/>
      <c r="G144" s="2"/>
      <c r="H144" s="2"/>
      <c r="I144" s="48">
        <f>май.14!I144+июн.14!F144-июн.14!E144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2"/>
      <c r="G145" s="2"/>
      <c r="H145" s="2"/>
      <c r="I145" s="48">
        <f>май.14!I145+июн.14!F145-июн.14!E145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2"/>
      <c r="G146" s="2"/>
      <c r="H146" s="2"/>
      <c r="I146" s="48">
        <f>май.14!I146+июн.14!F146-июн.14!E146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2"/>
      <c r="G147" s="2"/>
      <c r="H147" s="2"/>
      <c r="I147" s="48">
        <f>май.14!I147+июн.14!F147-июн.14!E147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2"/>
      <c r="G148" s="2"/>
      <c r="H148" s="2"/>
      <c r="I148" s="48">
        <f>май.14!I148+июн.14!F148-июн.14!E148</f>
        <v>0</v>
      </c>
    </row>
    <row r="149" spans="1:9" x14ac:dyDescent="0.25">
      <c r="A149" s="7"/>
      <c r="B149" s="2">
        <f t="shared" si="2"/>
        <v>156</v>
      </c>
      <c r="C149" s="2" t="s">
        <v>133</v>
      </c>
      <c r="D149" s="2"/>
      <c r="E149" s="47">
        <v>0</v>
      </c>
      <c r="F149" s="22"/>
      <c r="G149" s="2"/>
      <c r="H149" s="2"/>
      <c r="I149" s="48">
        <f>май.14!I149+июн.14!F149-июн.14!E149</f>
        <v>0</v>
      </c>
    </row>
    <row r="150" spans="1:9" x14ac:dyDescent="0.25">
      <c r="A150" s="7"/>
      <c r="B150" s="2">
        <f t="shared" si="2"/>
        <v>157</v>
      </c>
      <c r="C150" s="2" t="s">
        <v>137</v>
      </c>
      <c r="D150" s="2"/>
      <c r="E150" s="47">
        <v>0</v>
      </c>
      <c r="F150" s="22"/>
      <c r="G150" s="2"/>
      <c r="H150" s="2"/>
      <c r="I150" s="48">
        <f>май.14!I150+июн.14!F150-июн.14!E150</f>
        <v>0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2"/>
      <c r="G151" s="2"/>
      <c r="H151" s="2"/>
      <c r="I151" s="48">
        <f>май.14!I151+июн.14!F151-июн.14!E151</f>
        <v>0</v>
      </c>
    </row>
    <row r="152" spans="1:9" x14ac:dyDescent="0.25">
      <c r="A152" s="7"/>
      <c r="B152" s="2">
        <f t="shared" si="2"/>
        <v>159</v>
      </c>
      <c r="C152" s="2"/>
      <c r="D152" s="2"/>
      <c r="E152" s="47">
        <v>0</v>
      </c>
      <c r="F152" s="22"/>
      <c r="G152" s="2"/>
      <c r="H152" s="2"/>
      <c r="I152" s="48">
        <f>май.14!I152+июн.14!F152-июн.14!E152</f>
        <v>0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2"/>
      <c r="G153" s="2"/>
      <c r="H153" s="2"/>
      <c r="I153" s="48">
        <f>май.14!I153+июн.14!F153-июн.14!E153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2"/>
      <c r="G154" s="2"/>
      <c r="H154" s="2"/>
      <c r="I154" s="48">
        <f>май.14!I154+июн.14!F154-июн.14!E154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2"/>
      <c r="G155" s="2"/>
      <c r="H155" s="2"/>
      <c r="I155" s="48">
        <f>май.14!I155+июн.14!F155-июн.14!E155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2"/>
      <c r="G156" s="2"/>
      <c r="H156" s="2"/>
      <c r="I156" s="48">
        <f>май.14!I156+июн.14!F156-июн.14!E156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2"/>
      <c r="G157" s="2"/>
      <c r="H157" s="2"/>
      <c r="I157" s="48">
        <f>май.14!I157+июн.14!F157-июн.14!E157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2"/>
      <c r="G158" s="2"/>
      <c r="H158" s="2"/>
      <c r="I158" s="48">
        <f>май.14!I158+июн.14!F158-июн.14!E158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2"/>
      <c r="G159" s="2"/>
      <c r="H159" s="2"/>
      <c r="I159" s="48">
        <f>май.14!I159+июн.14!F159-июн.14!E159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2"/>
      <c r="G160" s="2"/>
      <c r="H160" s="2"/>
      <c r="I160" s="48">
        <f>май.14!I160+июн.14!F160-июн.14!E160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2"/>
      <c r="G161" s="2"/>
      <c r="H161" s="2"/>
      <c r="I161" s="48">
        <f>май.14!I161+июн.14!F161-июн.14!E161</f>
        <v>0</v>
      </c>
    </row>
    <row r="162" spans="1:9" x14ac:dyDescent="0.25">
      <c r="A162" s="7"/>
      <c r="B162" s="2">
        <f t="shared" si="2"/>
        <v>169</v>
      </c>
      <c r="C162" s="2" t="s">
        <v>138</v>
      </c>
      <c r="D162" s="2"/>
      <c r="E162" s="47">
        <v>0</v>
      </c>
      <c r="F162" s="22"/>
      <c r="G162" s="2"/>
      <c r="H162" s="2"/>
      <c r="I162" s="48">
        <f>май.14!I162+июн.14!F162-июн.14!E162</f>
        <v>0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2"/>
      <c r="G163" s="2"/>
      <c r="H163" s="2"/>
      <c r="I163" s="48">
        <f>май.14!I163+июн.14!F163-июн.14!E163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2"/>
      <c r="G164" s="2"/>
      <c r="H164" s="2"/>
      <c r="I164" s="48">
        <f>май.14!I164+июн.14!F164-июн.14!E164</f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2">
        <v>3203</v>
      </c>
      <c r="G165" s="2">
        <v>739</v>
      </c>
      <c r="H165" s="20">
        <v>41792</v>
      </c>
      <c r="I165" s="48">
        <f>май.14!I165+июн.14!F165-июн.14!E165</f>
        <v>801.28999999999985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22">
        <f>800.57*3</f>
        <v>2401.71</v>
      </c>
      <c r="G166" s="2" t="s">
        <v>149</v>
      </c>
      <c r="H166" s="20">
        <v>41817</v>
      </c>
      <c r="I166" s="48">
        <f>май.14!I166+июн.14!F166-июн.14!E166</f>
        <v>800.56999999999982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2"/>
      <c r="G167" s="2"/>
      <c r="H167" s="2"/>
      <c r="I167" s="48">
        <f>май.14!I167+июн.14!F167-июн.14!E167</f>
        <v>-4803.42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2"/>
      <c r="G168" s="2"/>
      <c r="H168" s="2"/>
      <c r="I168" s="48">
        <f>май.14!I168+июн.14!F168-июн.14!E168</f>
        <v>-2401.71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2"/>
      <c r="G169" s="2"/>
      <c r="H169" s="2"/>
      <c r="I169" s="48">
        <f>май.14!I169+июн.14!F169-июн.14!E169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2"/>
      <c r="G170" s="2"/>
      <c r="H170" s="2"/>
      <c r="I170" s="48">
        <f>май.14!I170+июн.14!F170-июн.14!E170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2"/>
      <c r="G171" s="2"/>
      <c r="H171" s="2"/>
      <c r="I171" s="48">
        <f>май.14!I171+июн.14!F171-июн.14!E171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2"/>
      <c r="G172" s="2"/>
      <c r="H172" s="2"/>
      <c r="I172" s="48">
        <f>май.14!I172+июн.14!F172-июн.14!E172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2"/>
      <c r="G173" s="2"/>
      <c r="H173" s="2"/>
      <c r="I173" s="48">
        <f>май.14!I173+июн.14!F173-июн.14!E173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2"/>
      <c r="G174" s="2"/>
      <c r="H174" s="2"/>
      <c r="I174" s="48">
        <f>май.14!I174+июн.14!F174-июн.14!E174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2"/>
      <c r="G175" s="2"/>
      <c r="H175" s="2"/>
      <c r="I175" s="48">
        <f>май.14!I175+июн.14!F175-июн.14!E175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2"/>
      <c r="G176" s="2"/>
      <c r="H176" s="2"/>
      <c r="I176" s="48">
        <f>май.14!I176+июн.14!F176-июн.14!E176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2"/>
      <c r="G177" s="2"/>
      <c r="H177" s="2"/>
      <c r="I177" s="48">
        <f>май.14!I177+июн.14!F177-июн.14!E177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2"/>
      <c r="G178" s="2"/>
      <c r="H178" s="2"/>
      <c r="I178" s="48">
        <f>май.14!I178+июн.14!F178-июн.14!E178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2"/>
      <c r="G179" s="2"/>
      <c r="H179" s="2"/>
      <c r="I179" s="48">
        <f>май.14!I179+июн.14!F179-июн.14!E179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2"/>
      <c r="G180" s="2"/>
      <c r="H180" s="2"/>
      <c r="I180" s="48">
        <f>май.14!I180+июн.14!F180-июн.14!E180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2"/>
      <c r="G181" s="2"/>
      <c r="H181" s="2"/>
      <c r="I181" s="48">
        <f>май.14!I181+июн.14!F181-июн.14!E181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2"/>
      <c r="G182" s="2"/>
      <c r="H182" s="2"/>
      <c r="I182" s="48">
        <f>май.14!I182+июн.14!F182-июн.14!E182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2"/>
      <c r="G183" s="2"/>
      <c r="H183" s="2"/>
      <c r="I183" s="48">
        <f>май.14!I183+июн.14!F183-июн.14!E183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2"/>
      <c r="G184" s="2"/>
      <c r="H184" s="2"/>
      <c r="I184" s="48">
        <f>май.14!I184+июн.14!F184-июн.14!E184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2"/>
      <c r="G185" s="2"/>
      <c r="H185" s="2"/>
      <c r="I185" s="48">
        <f>май.14!I185+июн.14!F185-июн.14!E185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2"/>
      <c r="G186" s="2"/>
      <c r="H186" s="2"/>
      <c r="I186" s="48">
        <f>май.14!I186+июн.14!F186-июн.14!E186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2"/>
      <c r="G187" s="2"/>
      <c r="H187" s="2"/>
      <c r="I187" s="48">
        <f>май.14!I187+июн.14!F187-июн.14!E187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2"/>
      <c r="G188" s="2"/>
      <c r="H188" s="2"/>
      <c r="I188" s="48">
        <f>май.14!I188+июн.14!F188-июн.14!E188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2"/>
      <c r="G189" s="2"/>
      <c r="H189" s="2"/>
      <c r="I189" s="48">
        <f>май.14!I189+июн.14!F189-июн.14!E189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2"/>
      <c r="G190" s="2"/>
      <c r="H190" s="2"/>
      <c r="I190" s="48">
        <f>май.14!I190+июн.14!F190-июн.14!E190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2"/>
      <c r="G191" s="2"/>
      <c r="H191" s="2"/>
      <c r="I191" s="48">
        <f>май.14!I191+июн.14!F191-июн.14!E191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2"/>
      <c r="G192" s="2"/>
      <c r="H192" s="2"/>
      <c r="I192" s="48">
        <f>май.14!I192+июн.14!F192-июн.14!E192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2"/>
      <c r="G193" s="2"/>
      <c r="H193" s="2"/>
      <c r="I193" s="48">
        <f>май.14!I193+июн.14!F193-июн.14!E193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2"/>
      <c r="G194" s="2"/>
      <c r="H194" s="2"/>
      <c r="I194" s="48">
        <f>май.14!I194+июн.14!F194-июн.14!E194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2"/>
      <c r="G195" s="2"/>
      <c r="H195" s="2"/>
      <c r="I195" s="48">
        <f>май.14!I195+июн.14!F195-июн.14!E195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2"/>
      <c r="G196" s="2"/>
      <c r="H196" s="2"/>
      <c r="I196" s="48">
        <f>май.14!I196+июн.14!F196-июн.14!E196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2"/>
      <c r="G197" s="2"/>
      <c r="H197" s="2"/>
      <c r="I197" s="48">
        <f>май.14!I197+июн.14!F197-июн.14!E197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2"/>
      <c r="G198" s="2"/>
      <c r="H198" s="2"/>
      <c r="I198" s="48">
        <f>май.14!I198+июн.14!F198-июн.14!E198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2"/>
      <c r="G199" s="2"/>
      <c r="H199" s="2"/>
      <c r="I199" s="48">
        <f>май.14!I199+июн.14!F199-июн.14!E199</f>
        <v>0</v>
      </c>
    </row>
    <row r="200" spans="1:9" x14ac:dyDescent="0.25">
      <c r="A200" s="8"/>
      <c r="B200" s="2">
        <f t="shared" si="3"/>
        <v>207</v>
      </c>
      <c r="C200" s="2"/>
      <c r="D200" s="2"/>
      <c r="E200" s="47">
        <v>0</v>
      </c>
      <c r="F200" s="22"/>
      <c r="G200" s="2"/>
      <c r="H200" s="2"/>
      <c r="I200" s="48">
        <f>май.14!I200+июн.14!F200-июн.14!E200</f>
        <v>0</v>
      </c>
    </row>
    <row r="201" spans="1:9" x14ac:dyDescent="0.25">
      <c r="A201" s="8"/>
      <c r="B201" s="2">
        <f t="shared" si="3"/>
        <v>208</v>
      </c>
      <c r="C201" s="2" t="s">
        <v>134</v>
      </c>
      <c r="D201" s="2"/>
      <c r="E201" s="47">
        <v>0</v>
      </c>
      <c r="F201" s="22"/>
      <c r="G201" s="2"/>
      <c r="H201" s="2"/>
      <c r="I201" s="48">
        <f>май.14!I201+июн.14!F201-июн.14!E201</f>
        <v>0</v>
      </c>
    </row>
    <row r="202" spans="1:9" x14ac:dyDescent="0.25">
      <c r="A202" s="8"/>
      <c r="B202" s="2">
        <f t="shared" si="3"/>
        <v>209</v>
      </c>
      <c r="C202" s="2" t="s">
        <v>139</v>
      </c>
      <c r="D202" s="2"/>
      <c r="E202" s="47">
        <v>0</v>
      </c>
      <c r="F202" s="22"/>
      <c r="G202" s="2"/>
      <c r="H202" s="2"/>
      <c r="I202" s="48">
        <f>май.14!I202+июн.14!F202-июн.14!E202</f>
        <v>0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2"/>
      <c r="G203" s="2"/>
      <c r="H203" s="2"/>
      <c r="I203" s="48">
        <f>май.14!I203+июн.14!F203-июн.14!E203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2"/>
      <c r="G204" s="2"/>
      <c r="H204" s="2"/>
      <c r="I204" s="48">
        <f>май.14!I204+июн.14!F204-июн.14!E204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2"/>
      <c r="G205" s="2"/>
      <c r="H205" s="2"/>
      <c r="I205" s="48">
        <f>май.14!I205+июн.14!F205-июн.14!E205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2"/>
      <c r="G206" s="2"/>
      <c r="H206" s="2"/>
      <c r="I206" s="48">
        <f>май.14!I206+июн.14!F206-июн.14!E206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2"/>
      <c r="G207" s="2"/>
      <c r="H207" s="2"/>
      <c r="I207" s="48">
        <f>май.14!I207+июн.14!F207-июн.14!E207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2"/>
      <c r="G208" s="2"/>
      <c r="H208" s="2"/>
      <c r="I208" s="48">
        <f>май.14!I208+июн.14!F208-июн.14!E208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2"/>
      <c r="G209" s="2"/>
      <c r="H209" s="2"/>
      <c r="I209" s="48">
        <f>май.14!I209+июн.14!F209-июн.14!E209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2"/>
      <c r="G210" s="2"/>
      <c r="H210" s="2"/>
      <c r="I210" s="48">
        <f>май.14!I210+июн.14!F210-июн.14!E210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2"/>
      <c r="G211" s="2"/>
      <c r="H211" s="2"/>
      <c r="I211" s="48">
        <f>май.14!I211+июн.14!F211-июн.14!E211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2"/>
      <c r="G212" s="2"/>
      <c r="H212" s="2"/>
      <c r="I212" s="48">
        <f>май.14!I212+июн.14!F212-июн.14!E212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2"/>
      <c r="G213" s="2"/>
      <c r="H213" s="2"/>
      <c r="I213" s="48">
        <f>май.14!I213+июн.14!F213-июн.14!E213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2"/>
      <c r="G214" s="2"/>
      <c r="H214" s="2"/>
      <c r="I214" s="48">
        <f>май.14!I214+июн.14!F214-июн.14!E214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2"/>
      <c r="G215" s="2"/>
      <c r="H215" s="2"/>
      <c r="I215" s="48">
        <f>май.14!I215+июн.14!F215-июн.14!E215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2"/>
      <c r="G216" s="2"/>
      <c r="H216" s="2"/>
      <c r="I216" s="48">
        <f>май.14!I216+июн.14!F216-июн.14!E216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2"/>
      <c r="G217" s="2"/>
      <c r="H217" s="2"/>
      <c r="I217" s="48">
        <f>май.14!I217+июн.14!F217-июн.14!E217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2"/>
      <c r="G218" s="2"/>
      <c r="H218" s="2"/>
      <c r="I218" s="48">
        <f>май.14!I218+июн.14!F218-июн.14!E218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2"/>
      <c r="G219" s="2"/>
      <c r="H219" s="2"/>
      <c r="I219" s="48">
        <f>май.14!I219+июн.14!F219-июн.14!E219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2"/>
      <c r="G220" s="2"/>
      <c r="H220" s="2"/>
      <c r="I220" s="48">
        <f>май.14!I220+июн.14!F220-июн.14!E220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2"/>
      <c r="G221" s="2"/>
      <c r="H221" s="2"/>
      <c r="I221" s="48">
        <f>май.14!I221+июн.14!F221-июн.14!E221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2"/>
      <c r="G222" s="2"/>
      <c r="H222" s="2"/>
      <c r="I222" s="48">
        <f>май.14!I222+июн.14!F222-июн.14!E222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2"/>
      <c r="G223" s="2"/>
      <c r="H223" s="2"/>
      <c r="I223" s="48">
        <f>май.14!I223+июн.14!F223-июн.14!E223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2"/>
      <c r="G224" s="2"/>
      <c r="H224" s="2"/>
      <c r="I224" s="48">
        <f>май.14!I224+июн.14!F224-июн.14!E224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2"/>
      <c r="G225" s="2"/>
      <c r="H225" s="2"/>
      <c r="I225" s="48">
        <f>май.14!I225+июн.14!F225-июн.14!E225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2"/>
      <c r="G226" s="2"/>
      <c r="H226" s="2"/>
      <c r="I226" s="48">
        <f>май.14!I226+июн.14!F226-июн.14!E226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2"/>
      <c r="G227" s="2"/>
      <c r="H227" s="2"/>
      <c r="I227" s="48">
        <f>май.14!I227+июн.14!F227-июн.14!E227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2"/>
      <c r="G228" s="2"/>
      <c r="H228" s="2"/>
      <c r="I228" s="48">
        <f>май.14!I228+июн.14!F228-июн.14!E228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2"/>
      <c r="G229" s="2"/>
      <c r="H229" s="2"/>
      <c r="I229" s="48">
        <f>май.14!I229+июн.14!F229-июн.14!E229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2"/>
      <c r="G230" s="2"/>
      <c r="H230" s="2"/>
      <c r="I230" s="48">
        <f>май.14!I230+июн.14!F230-июн.14!E230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2"/>
      <c r="G231" s="2"/>
      <c r="H231" s="2"/>
      <c r="I231" s="48">
        <f>май.14!I231+июн.14!F231-июн.14!E231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2"/>
      <c r="G232" s="2"/>
      <c r="H232" s="2"/>
      <c r="I232" s="48">
        <f>май.14!I232+июн.14!F232-июн.14!E232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2"/>
      <c r="G233" s="2"/>
      <c r="H233" s="2"/>
      <c r="I233" s="48">
        <f>май.14!I233+июн.14!F233-июн.14!E233</f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2">
        <v>3202.28</v>
      </c>
      <c r="G234" s="2">
        <v>390</v>
      </c>
      <c r="H234" s="20">
        <v>41809</v>
      </c>
      <c r="I234" s="48">
        <f>май.14!I234+июн.14!F234-июн.14!E234</f>
        <v>-1601.14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2"/>
      <c r="G235" s="2"/>
      <c r="H235" s="2"/>
      <c r="I235" s="48">
        <f>май.14!I235+июн.14!F235-июн.14!E235</f>
        <v>-800.57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2"/>
      <c r="G236" s="2"/>
      <c r="H236" s="2"/>
      <c r="I236" s="48">
        <f>май.14!I236+июн.14!F236-июн.14!E236</f>
        <v>0</v>
      </c>
    </row>
    <row r="237" spans="1:9" x14ac:dyDescent="0.25">
      <c r="A237" s="7"/>
      <c r="B237" s="2">
        <f t="shared" ref="B237:B259" si="4">B236+1</f>
        <v>245</v>
      </c>
      <c r="C237" s="2"/>
      <c r="D237" s="2"/>
      <c r="E237" s="47">
        <v>0</v>
      </c>
      <c r="F237" s="22"/>
      <c r="G237" s="2"/>
      <c r="H237" s="2"/>
      <c r="I237" s="48">
        <f>май.14!I237+июн.14!F237-июн.14!E237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2"/>
      <c r="G238" s="2"/>
      <c r="H238" s="2"/>
      <c r="I238" s="48">
        <f>май.14!I238+июн.14!F238-июн.14!E238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2"/>
      <c r="G239" s="2"/>
      <c r="H239" s="2"/>
      <c r="I239" s="48">
        <f>май.14!I239+июн.14!F239-июн.14!E239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2"/>
      <c r="G240" s="2"/>
      <c r="H240" s="2"/>
      <c r="I240" s="48">
        <f>май.14!I240+июн.14!F240-июн.14!E240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2"/>
      <c r="G241" s="2"/>
      <c r="H241" s="2"/>
      <c r="I241" s="48">
        <f>май.14!I241+июн.14!F241-июн.14!E241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2"/>
      <c r="G242" s="2"/>
      <c r="H242" s="2"/>
      <c r="I242" s="48">
        <f>май.14!I242+июн.14!F242-июн.14!E242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2"/>
      <c r="G243" s="2"/>
      <c r="H243" s="2"/>
      <c r="I243" s="48">
        <f>май.14!I243+июн.14!F243-июн.14!E243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2"/>
      <c r="G244" s="2"/>
      <c r="H244" s="2"/>
      <c r="I244" s="48">
        <f>май.14!I244+июн.14!F244-июн.14!E244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2"/>
      <c r="G245" s="2"/>
      <c r="H245" s="2"/>
      <c r="I245" s="48">
        <f>май.14!I245+июн.14!F245-июн.14!E245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2"/>
      <c r="G246" s="2"/>
      <c r="H246" s="2"/>
      <c r="I246" s="48">
        <f>май.14!I246+июн.14!F246-июн.14!E246</f>
        <v>0</v>
      </c>
    </row>
    <row r="247" spans="1:9" x14ac:dyDescent="0.25">
      <c r="A247" s="7"/>
      <c r="B247" s="2">
        <f t="shared" si="4"/>
        <v>255</v>
      </c>
      <c r="C247" s="2"/>
      <c r="D247" s="2"/>
      <c r="E247" s="47">
        <v>0</v>
      </c>
      <c r="F247" s="22"/>
      <c r="G247" s="2"/>
      <c r="H247" s="2"/>
      <c r="I247" s="48">
        <f>май.14!I247+июн.14!F247-июн.14!E247</f>
        <v>0</v>
      </c>
    </row>
    <row r="248" spans="1:9" x14ac:dyDescent="0.25">
      <c r="A248" s="7"/>
      <c r="B248" s="2">
        <f t="shared" si="4"/>
        <v>256</v>
      </c>
      <c r="C248" s="2"/>
      <c r="D248" s="2"/>
      <c r="E248" s="47">
        <v>0</v>
      </c>
      <c r="F248" s="22"/>
      <c r="G248" s="2"/>
      <c r="H248" s="2"/>
      <c r="I248" s="48">
        <f>май.14!I248+июн.14!F248-июн.14!E248</f>
        <v>0</v>
      </c>
    </row>
    <row r="249" spans="1:9" x14ac:dyDescent="0.25">
      <c r="A249" s="7"/>
      <c r="B249" s="2">
        <f t="shared" si="4"/>
        <v>257</v>
      </c>
      <c r="C249" s="2"/>
      <c r="D249" s="2"/>
      <c r="E249" s="47">
        <v>0</v>
      </c>
      <c r="F249" s="22"/>
      <c r="G249" s="2"/>
      <c r="H249" s="2"/>
      <c r="I249" s="48">
        <f>май.14!I249+июн.14!F249-июн.14!E249</f>
        <v>0</v>
      </c>
    </row>
    <row r="250" spans="1:9" x14ac:dyDescent="0.25">
      <c r="A250" s="7"/>
      <c r="B250" s="2">
        <f t="shared" si="4"/>
        <v>258</v>
      </c>
      <c r="C250" s="2"/>
      <c r="D250" s="2"/>
      <c r="E250" s="47">
        <v>0</v>
      </c>
      <c r="F250" s="22"/>
      <c r="G250" s="2"/>
      <c r="H250" s="2"/>
      <c r="I250" s="48">
        <f>май.14!I250+июн.14!F250-июн.14!E250</f>
        <v>0</v>
      </c>
    </row>
    <row r="251" spans="1:9" x14ac:dyDescent="0.25">
      <c r="A251" s="7"/>
      <c r="B251" s="2">
        <f t="shared" si="4"/>
        <v>259</v>
      </c>
      <c r="C251" s="2"/>
      <c r="D251" s="2"/>
      <c r="E251" s="47">
        <v>0</v>
      </c>
      <c r="F251" s="22"/>
      <c r="G251" s="2"/>
      <c r="H251" s="2"/>
      <c r="I251" s="48">
        <f>май.14!I251+июн.14!F251-июн.14!E251</f>
        <v>0</v>
      </c>
    </row>
    <row r="252" spans="1:9" x14ac:dyDescent="0.25">
      <c r="A252" s="7"/>
      <c r="B252" s="2">
        <f t="shared" si="4"/>
        <v>260</v>
      </c>
      <c r="C252" s="2"/>
      <c r="D252" s="2"/>
      <c r="E252" s="47">
        <v>0</v>
      </c>
      <c r="F252" s="22"/>
      <c r="G252" s="2"/>
      <c r="H252" s="2"/>
      <c r="I252" s="48">
        <f>май.14!I252+июн.14!F252-июн.14!E252</f>
        <v>0</v>
      </c>
    </row>
    <row r="253" spans="1:9" x14ac:dyDescent="0.25">
      <c r="A253" s="7"/>
      <c r="B253" s="2">
        <f t="shared" si="4"/>
        <v>261</v>
      </c>
      <c r="C253" s="2"/>
      <c r="D253" s="2"/>
      <c r="E253" s="47">
        <v>0</v>
      </c>
      <c r="F253" s="22"/>
      <c r="G253" s="2"/>
      <c r="H253" s="2"/>
      <c r="I253" s="48">
        <f>май.14!I253+июн.14!F253-июн.14!E253</f>
        <v>0</v>
      </c>
    </row>
    <row r="254" spans="1:9" x14ac:dyDescent="0.25">
      <c r="A254" s="7"/>
      <c r="B254" s="2">
        <f t="shared" si="4"/>
        <v>262</v>
      </c>
      <c r="C254" s="2"/>
      <c r="D254" s="2"/>
      <c r="E254" s="47">
        <v>0</v>
      </c>
      <c r="F254" s="22"/>
      <c r="G254" s="2"/>
      <c r="H254" s="2"/>
      <c r="I254" s="48">
        <f>май.14!I254+июн.14!F254-июн.14!E254</f>
        <v>0</v>
      </c>
    </row>
    <row r="255" spans="1:9" x14ac:dyDescent="0.25">
      <c r="A255" s="7"/>
      <c r="B255" s="2">
        <f t="shared" si="4"/>
        <v>263</v>
      </c>
      <c r="C255" s="2"/>
      <c r="D255" s="2"/>
      <c r="E255" s="47">
        <v>0</v>
      </c>
      <c r="F255" s="22"/>
      <c r="G255" s="2"/>
      <c r="H255" s="2"/>
      <c r="I255" s="48">
        <f>май.14!I255+июн.14!F255-июн.14!E255</f>
        <v>0</v>
      </c>
    </row>
    <row r="256" spans="1:9" x14ac:dyDescent="0.25">
      <c r="A256" s="7"/>
      <c r="B256" s="2">
        <f t="shared" si="4"/>
        <v>264</v>
      </c>
      <c r="C256" s="2"/>
      <c r="D256" s="2"/>
      <c r="E256" s="47">
        <v>0</v>
      </c>
      <c r="F256" s="22"/>
      <c r="G256" s="2"/>
      <c r="H256" s="2"/>
      <c r="I256" s="48">
        <f>май.14!I256+июн.14!F256-июн.14!E256</f>
        <v>0</v>
      </c>
    </row>
    <row r="257" spans="1:9" x14ac:dyDescent="0.25">
      <c r="A257" s="7"/>
      <c r="B257" s="2">
        <f t="shared" si="4"/>
        <v>265</v>
      </c>
      <c r="C257" s="2"/>
      <c r="D257" s="2"/>
      <c r="E257" s="47">
        <v>0</v>
      </c>
      <c r="F257" s="22"/>
      <c r="G257" s="2"/>
      <c r="H257" s="2"/>
      <c r="I257" s="48">
        <f>май.14!I257+июн.14!F257-июн.14!E257</f>
        <v>0</v>
      </c>
    </row>
    <row r="258" spans="1:9" x14ac:dyDescent="0.25">
      <c r="A258" s="7"/>
      <c r="B258" s="2">
        <f t="shared" si="4"/>
        <v>266</v>
      </c>
      <c r="C258" s="2"/>
      <c r="D258" s="2"/>
      <c r="E258" s="47">
        <v>0</v>
      </c>
      <c r="F258" s="22"/>
      <c r="G258" s="2"/>
      <c r="H258" s="2"/>
      <c r="I258" s="48">
        <f>май.14!I258+июн.14!F258-июн.14!E258</f>
        <v>0</v>
      </c>
    </row>
    <row r="259" spans="1:9" x14ac:dyDescent="0.25">
      <c r="A259" s="7"/>
      <c r="B259" s="2">
        <f t="shared" si="4"/>
        <v>267</v>
      </c>
      <c r="C259" s="2"/>
      <c r="D259" s="2"/>
      <c r="E259" s="47">
        <v>0</v>
      </c>
      <c r="F259" s="22"/>
      <c r="G259" s="2"/>
      <c r="H259" s="2"/>
      <c r="I259" s="48">
        <f>май.14!I259+июн.14!F259-июн.14!E259</f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2">
        <v>800.57</v>
      </c>
      <c r="G260" s="2">
        <v>8</v>
      </c>
      <c r="H260" s="20">
        <v>41801</v>
      </c>
      <c r="I260" s="48">
        <f>май.14!I260+июн.14!F260-июн.14!E260</f>
        <v>-800.57</v>
      </c>
    </row>
    <row r="261" spans="1:9" x14ac:dyDescent="0.25">
      <c r="A261" s="5"/>
      <c r="B261" s="2">
        <v>269</v>
      </c>
      <c r="C261" s="2" t="s">
        <v>109</v>
      </c>
      <c r="D261" s="2"/>
      <c r="E261" s="47">
        <v>800.57</v>
      </c>
      <c r="F261" s="22">
        <v>800.57</v>
      </c>
      <c r="G261" s="2">
        <v>727</v>
      </c>
      <c r="H261" s="20">
        <v>41800</v>
      </c>
      <c r="I261" s="48">
        <f>май.14!I261+июн.14!F261-июн.14!E261</f>
        <v>0</v>
      </c>
    </row>
    <row r="262" spans="1:9" x14ac:dyDescent="0.25">
      <c r="A262" s="5"/>
      <c r="B262" s="2" t="s">
        <v>112</v>
      </c>
      <c r="C262" s="2" t="s">
        <v>111</v>
      </c>
      <c r="D262" s="2"/>
      <c r="E262" s="47">
        <f>800.57*2</f>
        <v>1601.14</v>
      </c>
      <c r="F262" s="22">
        <f>1601.14*2</f>
        <v>3202.28</v>
      </c>
      <c r="G262" s="54" t="s">
        <v>150</v>
      </c>
      <c r="H262" s="20">
        <v>41820</v>
      </c>
      <c r="I262" s="48">
        <f>май.14!I262+июн.14!F262-июн.14!E262</f>
        <v>0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2"/>
      <c r="G263" s="2"/>
      <c r="H263" s="2"/>
      <c r="I263" s="48">
        <f>май.14!I263+июн.14!F263-июн.14!E263</f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2"/>
      <c r="G264" s="2"/>
      <c r="H264" s="2"/>
      <c r="I264" s="48">
        <f>май.14!I264+июн.14!F264-июн.14!E264</f>
        <v>0</v>
      </c>
    </row>
    <row r="265" spans="1:9" x14ac:dyDescent="0.25">
      <c r="A265" s="5"/>
      <c r="B265" s="2">
        <f t="shared" ref="B265:B267" si="5">B264+1</f>
        <v>274</v>
      </c>
      <c r="C265" s="2"/>
      <c r="D265" s="2"/>
      <c r="E265" s="47">
        <v>0</v>
      </c>
      <c r="F265" s="22"/>
      <c r="G265" s="2"/>
      <c r="H265" s="2"/>
      <c r="I265" s="48">
        <f>май.14!I265+июн.14!F265-июн.14!E265</f>
        <v>0</v>
      </c>
    </row>
    <row r="266" spans="1:9" x14ac:dyDescent="0.25">
      <c r="A266" s="5"/>
      <c r="B266" s="2">
        <f t="shared" si="5"/>
        <v>275</v>
      </c>
      <c r="C266" s="2" t="s">
        <v>154</v>
      </c>
      <c r="D266" s="2"/>
      <c r="E266" s="47">
        <v>800.57</v>
      </c>
      <c r="F266" s="22"/>
      <c r="G266" s="2"/>
      <c r="H266" s="2"/>
      <c r="I266" s="48">
        <f>май.14!I266+июн.14!F266-июн.14!E266</f>
        <v>-800.57</v>
      </c>
    </row>
    <row r="267" spans="1:9" x14ac:dyDescent="0.25">
      <c r="A267" s="5"/>
      <c r="B267" s="2">
        <f t="shared" si="5"/>
        <v>276</v>
      </c>
      <c r="C267" s="2"/>
      <c r="D267" s="2"/>
      <c r="E267" s="47">
        <v>0</v>
      </c>
      <c r="F267" s="22"/>
      <c r="G267" s="2"/>
      <c r="H267" s="2"/>
      <c r="I267" s="48">
        <f>май.14!I267+июн.14!F267-июн.14!E267</f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2"/>
      <c r="G268" s="2"/>
      <c r="H268" s="2"/>
      <c r="I268" s="48">
        <f>май.14!I268+июн.14!F268-июн.14!E268</f>
        <v>-2401.71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2"/>
      <c r="G269" s="2"/>
      <c r="H269" s="2"/>
      <c r="I269" s="48">
        <f>май.14!I269+июн.14!F269-июн.14!E269</f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2"/>
      <c r="G270" s="2"/>
      <c r="H270" s="2"/>
      <c r="I270" s="48">
        <f>май.14!I270+июн.14!F270-июн.14!E270</f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2"/>
      <c r="G271" s="2"/>
      <c r="H271" s="2"/>
      <c r="I271" s="48">
        <f>май.14!I271+июн.14!F271-июн.14!E271</f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2"/>
      <c r="G272" s="2"/>
      <c r="H272" s="2"/>
      <c r="I272" s="48">
        <f>май.14!I272+июн.14!F272-июн.14!E272</f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2"/>
      <c r="G273" s="2"/>
      <c r="H273" s="2"/>
      <c r="I273" s="48">
        <f>май.14!I273+июн.14!F273-июн.14!E273</f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22">
        <v>3202.28</v>
      </c>
      <c r="G274" s="2">
        <v>487</v>
      </c>
      <c r="H274" s="20">
        <v>41792</v>
      </c>
      <c r="I274" s="48">
        <f>май.14!I274+июн.14!F274-июн.14!E274</f>
        <v>1601.1399999999999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2"/>
      <c r="G275" s="2"/>
      <c r="H275" s="2"/>
      <c r="I275" s="48">
        <f>май.14!I275+июн.14!F275-июн.14!E275</f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2"/>
      <c r="G276" s="2"/>
      <c r="H276" s="2"/>
      <c r="I276" s="48">
        <f>май.14!I276+июн.14!F276-июн.14!E276</f>
        <v>0</v>
      </c>
    </row>
    <row r="277" spans="1:9" x14ac:dyDescent="0.25">
      <c r="A277" s="7"/>
      <c r="B277" s="2">
        <f t="shared" ref="B277:B282" si="6">B276+1</f>
        <v>286</v>
      </c>
      <c r="C277" s="2"/>
      <c r="D277" s="2"/>
      <c r="E277" s="47">
        <v>0</v>
      </c>
      <c r="F277" s="22"/>
      <c r="G277" s="2"/>
      <c r="H277" s="2"/>
      <c r="I277" s="48">
        <f>май.14!I277+июн.14!F277-июн.14!E277</f>
        <v>0</v>
      </c>
    </row>
    <row r="278" spans="1:9" x14ac:dyDescent="0.25">
      <c r="A278" s="7"/>
      <c r="B278" s="2">
        <f t="shared" si="6"/>
        <v>287</v>
      </c>
      <c r="C278" s="2"/>
      <c r="D278" s="2"/>
      <c r="E278" s="47">
        <v>0</v>
      </c>
      <c r="F278" s="22"/>
      <c r="G278" s="2"/>
      <c r="H278" s="2"/>
      <c r="I278" s="48">
        <f>май.14!I278+июн.14!F278-июн.14!E278</f>
        <v>0</v>
      </c>
    </row>
    <row r="279" spans="1:9" x14ac:dyDescent="0.25">
      <c r="A279" s="7"/>
      <c r="B279" s="2">
        <f t="shared" si="6"/>
        <v>288</v>
      </c>
      <c r="C279" s="2"/>
      <c r="D279" s="2"/>
      <c r="E279" s="47">
        <v>0</v>
      </c>
      <c r="F279" s="22"/>
      <c r="G279" s="2"/>
      <c r="H279" s="2"/>
      <c r="I279" s="48">
        <f>май.14!I279+июн.14!F279-июн.14!E279</f>
        <v>0</v>
      </c>
    </row>
    <row r="280" spans="1:9" x14ac:dyDescent="0.25">
      <c r="A280" s="7"/>
      <c r="B280" s="2">
        <f t="shared" si="6"/>
        <v>289</v>
      </c>
      <c r="C280" s="2"/>
      <c r="D280" s="2"/>
      <c r="E280" s="47">
        <v>0</v>
      </c>
      <c r="F280" s="22"/>
      <c r="G280" s="2"/>
      <c r="H280" s="2"/>
      <c r="I280" s="48">
        <f>май.14!I280+июн.14!F280-июн.14!E280</f>
        <v>0</v>
      </c>
    </row>
    <row r="281" spans="1:9" x14ac:dyDescent="0.25">
      <c r="A281" s="7"/>
      <c r="B281" s="2">
        <f t="shared" si="6"/>
        <v>290</v>
      </c>
      <c r="C281" s="2"/>
      <c r="D281" s="2"/>
      <c r="E281" s="47">
        <v>0</v>
      </c>
      <c r="F281" s="22"/>
      <c r="G281" s="2"/>
      <c r="H281" s="2"/>
      <c r="I281" s="48">
        <f>май.14!I281+июн.14!F281-июн.14!E281</f>
        <v>0</v>
      </c>
    </row>
    <row r="282" spans="1:9" x14ac:dyDescent="0.25">
      <c r="A282" s="7"/>
      <c r="B282" s="2">
        <f t="shared" si="6"/>
        <v>291</v>
      </c>
      <c r="C282" s="2"/>
      <c r="D282" s="2"/>
      <c r="E282" s="47">
        <v>0</v>
      </c>
      <c r="F282" s="22"/>
      <c r="G282" s="2"/>
      <c r="H282" s="2"/>
      <c r="I282" s="48">
        <f>май.14!I282+июн.14!F282-июн.14!E282</f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2"/>
      <c r="G283" s="2"/>
      <c r="H283" s="2"/>
      <c r="I283" s="48">
        <f>май.14!I283+июн.14!F283-июн.14!E283</f>
        <v>-2401.71</v>
      </c>
    </row>
    <row r="284" spans="1:9" x14ac:dyDescent="0.25">
      <c r="A284" s="8"/>
      <c r="B284" s="2">
        <f>B283+1</f>
        <v>293</v>
      </c>
      <c r="C284" s="2" t="s">
        <v>132</v>
      </c>
      <c r="D284" s="2"/>
      <c r="E284" s="47">
        <v>0</v>
      </c>
      <c r="F284" s="22"/>
      <c r="G284" s="2"/>
      <c r="H284" s="2"/>
      <c r="I284" s="48">
        <f>май.14!I284+июн.14!F284-июн.14!E284</f>
        <v>0</v>
      </c>
    </row>
    <row r="285" spans="1:9" x14ac:dyDescent="0.25">
      <c r="A285" s="8"/>
      <c r="B285" s="2">
        <f t="shared" ref="B285:B340" si="7">B284+1</f>
        <v>294</v>
      </c>
      <c r="C285" s="2"/>
      <c r="D285" s="2"/>
      <c r="E285" s="47">
        <v>0</v>
      </c>
      <c r="F285" s="22"/>
      <c r="G285" s="2"/>
      <c r="H285" s="2"/>
      <c r="I285" s="48">
        <f>май.14!I285+июн.14!F285-июн.14!E285</f>
        <v>0</v>
      </c>
    </row>
    <row r="286" spans="1:9" x14ac:dyDescent="0.25">
      <c r="A286" s="8"/>
      <c r="B286" s="2">
        <f t="shared" si="7"/>
        <v>295</v>
      </c>
      <c r="C286" s="2"/>
      <c r="D286" s="2"/>
      <c r="E286" s="47">
        <v>0</v>
      </c>
      <c r="F286" s="22"/>
      <c r="G286" s="2"/>
      <c r="H286" s="2"/>
      <c r="I286" s="48">
        <f>май.14!I286+июн.14!F286-июн.14!E286</f>
        <v>0</v>
      </c>
    </row>
    <row r="287" spans="1:9" x14ac:dyDescent="0.25">
      <c r="A287" s="8"/>
      <c r="B287" s="2">
        <f t="shared" si="7"/>
        <v>296</v>
      </c>
      <c r="C287" s="2"/>
      <c r="D287" s="2"/>
      <c r="E287" s="47">
        <v>0</v>
      </c>
      <c r="F287" s="22"/>
      <c r="G287" s="2"/>
      <c r="H287" s="2"/>
      <c r="I287" s="48">
        <f>май.14!I287+июн.14!F287-июн.14!E287</f>
        <v>0</v>
      </c>
    </row>
    <row r="288" spans="1:9" x14ac:dyDescent="0.25">
      <c r="A288" s="8"/>
      <c r="B288" s="2">
        <f t="shared" si="7"/>
        <v>297</v>
      </c>
      <c r="C288" s="2"/>
      <c r="D288" s="2"/>
      <c r="E288" s="47">
        <v>0</v>
      </c>
      <c r="F288" s="22"/>
      <c r="G288" s="2"/>
      <c r="H288" s="2"/>
      <c r="I288" s="48">
        <f>май.14!I288+июн.14!F288-июн.14!E288</f>
        <v>0</v>
      </c>
    </row>
    <row r="289" spans="1:9" x14ac:dyDescent="0.25">
      <c r="A289" s="8"/>
      <c r="B289" s="2">
        <f t="shared" si="7"/>
        <v>298</v>
      </c>
      <c r="C289" s="2"/>
      <c r="D289" s="2"/>
      <c r="E289" s="47">
        <v>0</v>
      </c>
      <c r="F289" s="22"/>
      <c r="G289" s="2"/>
      <c r="H289" s="2"/>
      <c r="I289" s="48">
        <f>май.14!I289+июн.14!F289-июн.14!E289</f>
        <v>0</v>
      </c>
    </row>
    <row r="290" spans="1:9" x14ac:dyDescent="0.25">
      <c r="A290" s="8"/>
      <c r="B290" s="2">
        <f t="shared" si="7"/>
        <v>299</v>
      </c>
      <c r="C290" s="2"/>
      <c r="D290" s="2"/>
      <c r="E290" s="47">
        <v>0</v>
      </c>
      <c r="F290" s="22"/>
      <c r="G290" s="2"/>
      <c r="H290" s="2"/>
      <c r="I290" s="48">
        <f>май.14!I290+июн.14!F290-июн.14!E290</f>
        <v>0</v>
      </c>
    </row>
    <row r="291" spans="1:9" x14ac:dyDescent="0.25">
      <c r="A291" s="8"/>
      <c r="B291" s="2">
        <f t="shared" si="7"/>
        <v>300</v>
      </c>
      <c r="C291" s="2"/>
      <c r="D291" s="2"/>
      <c r="E291" s="47">
        <v>0</v>
      </c>
      <c r="F291" s="22"/>
      <c r="G291" s="2"/>
      <c r="H291" s="2"/>
      <c r="I291" s="48">
        <f>май.14!I291+июн.14!F291-июн.14!E291</f>
        <v>0</v>
      </c>
    </row>
    <row r="292" spans="1:9" x14ac:dyDescent="0.25">
      <c r="A292" s="8"/>
      <c r="B292" s="2">
        <f t="shared" si="7"/>
        <v>301</v>
      </c>
      <c r="C292" s="2"/>
      <c r="D292" s="2"/>
      <c r="E292" s="47">
        <v>0</v>
      </c>
      <c r="F292" s="22"/>
      <c r="G292" s="2"/>
      <c r="H292" s="2"/>
      <c r="I292" s="48">
        <f>май.14!I292+июн.14!F292-июн.14!E292</f>
        <v>0</v>
      </c>
    </row>
    <row r="293" spans="1:9" x14ac:dyDescent="0.25">
      <c r="A293" s="8"/>
      <c r="B293" s="2">
        <f t="shared" si="7"/>
        <v>302</v>
      </c>
      <c r="C293" s="2"/>
      <c r="D293" s="2"/>
      <c r="E293" s="47">
        <v>0</v>
      </c>
      <c r="F293" s="22"/>
      <c r="G293" s="2"/>
      <c r="H293" s="2"/>
      <c r="I293" s="48">
        <f>май.14!I293+июн.14!F293-июн.14!E293</f>
        <v>0</v>
      </c>
    </row>
    <row r="294" spans="1:9" x14ac:dyDescent="0.25">
      <c r="A294" s="8"/>
      <c r="B294" s="2">
        <f t="shared" si="7"/>
        <v>303</v>
      </c>
      <c r="C294" s="2"/>
      <c r="D294" s="2"/>
      <c r="E294" s="47">
        <v>0</v>
      </c>
      <c r="F294" s="22"/>
      <c r="G294" s="2"/>
      <c r="H294" s="2"/>
      <c r="I294" s="48">
        <f>май.14!I294+июн.14!F294-июн.14!E294</f>
        <v>0</v>
      </c>
    </row>
    <row r="295" spans="1:9" x14ac:dyDescent="0.25">
      <c r="A295" s="8"/>
      <c r="B295" s="2">
        <f t="shared" si="7"/>
        <v>304</v>
      </c>
      <c r="C295" s="2"/>
      <c r="D295" s="2"/>
      <c r="E295" s="47">
        <v>0</v>
      </c>
      <c r="F295" s="22"/>
      <c r="G295" s="2"/>
      <c r="H295" s="2"/>
      <c r="I295" s="48">
        <f>май.14!I295+июн.14!F295-июн.14!E295</f>
        <v>0</v>
      </c>
    </row>
    <row r="296" spans="1:9" x14ac:dyDescent="0.25">
      <c r="A296" s="8"/>
      <c r="B296" s="2">
        <f t="shared" si="7"/>
        <v>305</v>
      </c>
      <c r="C296" s="2"/>
      <c r="D296" s="2"/>
      <c r="E296" s="47">
        <v>0</v>
      </c>
      <c r="F296" s="22"/>
      <c r="G296" s="2"/>
      <c r="H296" s="2"/>
      <c r="I296" s="48">
        <f>май.14!I296+июн.14!F296-июн.14!E296</f>
        <v>0</v>
      </c>
    </row>
    <row r="297" spans="1:9" x14ac:dyDescent="0.25">
      <c r="A297" s="8"/>
      <c r="B297" s="2">
        <f t="shared" si="7"/>
        <v>306</v>
      </c>
      <c r="C297" s="2"/>
      <c r="D297" s="2"/>
      <c r="E297" s="47">
        <v>0</v>
      </c>
      <c r="F297" s="22"/>
      <c r="G297" s="2"/>
      <c r="H297" s="2"/>
      <c r="I297" s="48">
        <f>май.14!I297+июн.14!F297-июн.14!E297</f>
        <v>0</v>
      </c>
    </row>
    <row r="298" spans="1:9" x14ac:dyDescent="0.25">
      <c r="A298" s="8"/>
      <c r="B298" s="2">
        <f t="shared" si="7"/>
        <v>307</v>
      </c>
      <c r="C298" s="2"/>
      <c r="D298" s="2"/>
      <c r="E298" s="47">
        <v>0</v>
      </c>
      <c r="F298" s="22"/>
      <c r="G298" s="2"/>
      <c r="H298" s="2"/>
      <c r="I298" s="48">
        <f>май.14!I298+июн.14!F298-июн.14!E298</f>
        <v>0</v>
      </c>
    </row>
    <row r="299" spans="1:9" x14ac:dyDescent="0.25">
      <c r="A299" s="8"/>
      <c r="B299" s="2">
        <f t="shared" si="7"/>
        <v>308</v>
      </c>
      <c r="C299" s="2"/>
      <c r="D299" s="2"/>
      <c r="E299" s="47">
        <v>0</v>
      </c>
      <c r="F299" s="22"/>
      <c r="G299" s="2"/>
      <c r="H299" s="2"/>
      <c r="I299" s="48">
        <f>май.14!I299+июн.14!F299-июн.14!E299</f>
        <v>0</v>
      </c>
    </row>
    <row r="300" spans="1:9" x14ac:dyDescent="0.25">
      <c r="A300" s="8"/>
      <c r="B300" s="2">
        <f t="shared" si="7"/>
        <v>309</v>
      </c>
      <c r="C300" s="2"/>
      <c r="D300" s="2"/>
      <c r="E300" s="47">
        <v>0</v>
      </c>
      <c r="F300" s="22"/>
      <c r="G300" s="2"/>
      <c r="H300" s="2"/>
      <c r="I300" s="48">
        <f>май.14!I300+июн.14!F300-июн.14!E300</f>
        <v>0</v>
      </c>
    </row>
    <row r="301" spans="1:9" x14ac:dyDescent="0.25">
      <c r="A301" s="8"/>
      <c r="B301" s="2">
        <f t="shared" si="7"/>
        <v>310</v>
      </c>
      <c r="C301" s="2"/>
      <c r="D301" s="2"/>
      <c r="E301" s="47">
        <v>0</v>
      </c>
      <c r="F301" s="22"/>
      <c r="G301" s="2"/>
      <c r="H301" s="2"/>
      <c r="I301" s="48">
        <f>май.14!I301+июн.14!F301-июн.14!E301</f>
        <v>0</v>
      </c>
    </row>
    <row r="302" spans="1:9" x14ac:dyDescent="0.25">
      <c r="A302" s="8"/>
      <c r="B302" s="2">
        <f t="shared" si="7"/>
        <v>311</v>
      </c>
      <c r="C302" s="2"/>
      <c r="D302" s="2"/>
      <c r="E302" s="47">
        <v>0</v>
      </c>
      <c r="F302" s="22"/>
      <c r="G302" s="2"/>
      <c r="H302" s="2"/>
      <c r="I302" s="48">
        <f>май.14!I302+июн.14!F302-июн.14!E302</f>
        <v>0</v>
      </c>
    </row>
    <row r="303" spans="1:9" x14ac:dyDescent="0.25">
      <c r="A303" s="8"/>
      <c r="B303" s="2">
        <f t="shared" si="7"/>
        <v>312</v>
      </c>
      <c r="C303" s="2"/>
      <c r="D303" s="2"/>
      <c r="E303" s="47">
        <v>0</v>
      </c>
      <c r="F303" s="22"/>
      <c r="G303" s="2"/>
      <c r="H303" s="2"/>
      <c r="I303" s="48">
        <f>май.14!I303+июн.14!F303-июн.14!E303</f>
        <v>0</v>
      </c>
    </row>
    <row r="304" spans="1:9" x14ac:dyDescent="0.25">
      <c r="A304" s="8"/>
      <c r="B304" s="2">
        <f t="shared" si="7"/>
        <v>313</v>
      </c>
      <c r="C304" s="2"/>
      <c r="D304" s="2"/>
      <c r="E304" s="47">
        <v>0</v>
      </c>
      <c r="F304" s="22"/>
      <c r="G304" s="2"/>
      <c r="H304" s="2"/>
      <c r="I304" s="48">
        <f>май.14!I304+июн.14!F304-июн.14!E304</f>
        <v>0</v>
      </c>
    </row>
    <row r="305" spans="1:9" x14ac:dyDescent="0.25">
      <c r="A305" s="8"/>
      <c r="B305" s="2">
        <f t="shared" si="7"/>
        <v>314</v>
      </c>
      <c r="C305" s="2"/>
      <c r="D305" s="2"/>
      <c r="E305" s="47">
        <v>0</v>
      </c>
      <c r="F305" s="22"/>
      <c r="G305" s="2"/>
      <c r="H305" s="2"/>
      <c r="I305" s="48">
        <f>май.14!I305+июн.14!F305-июн.14!E305</f>
        <v>0</v>
      </c>
    </row>
    <row r="306" spans="1:9" x14ac:dyDescent="0.25">
      <c r="A306" s="8"/>
      <c r="B306" s="2">
        <f t="shared" si="7"/>
        <v>315</v>
      </c>
      <c r="C306" s="2"/>
      <c r="D306" s="2"/>
      <c r="E306" s="47">
        <v>0</v>
      </c>
      <c r="F306" s="22"/>
      <c r="G306" s="2"/>
      <c r="H306" s="2"/>
      <c r="I306" s="48">
        <f>май.14!I306+июн.14!F306-июн.14!E306</f>
        <v>0</v>
      </c>
    </row>
    <row r="307" spans="1:9" x14ac:dyDescent="0.25">
      <c r="A307" s="8"/>
      <c r="B307" s="2">
        <f t="shared" si="7"/>
        <v>316</v>
      </c>
      <c r="C307" s="2"/>
      <c r="D307" s="2"/>
      <c r="E307" s="47">
        <v>0</v>
      </c>
      <c r="F307" s="22"/>
      <c r="G307" s="2"/>
      <c r="H307" s="2"/>
      <c r="I307" s="48">
        <f>май.14!I307+июн.14!F307-июн.14!E307</f>
        <v>0</v>
      </c>
    </row>
    <row r="308" spans="1:9" x14ac:dyDescent="0.25">
      <c r="A308" s="8"/>
      <c r="B308" s="2">
        <f t="shared" si="7"/>
        <v>317</v>
      </c>
      <c r="C308" s="2"/>
      <c r="D308" s="2"/>
      <c r="E308" s="47">
        <v>0</v>
      </c>
      <c r="F308" s="22"/>
      <c r="G308" s="2"/>
      <c r="H308" s="2"/>
      <c r="I308" s="48">
        <f>май.14!I308+июн.14!F308-июн.14!E308</f>
        <v>0</v>
      </c>
    </row>
    <row r="309" spans="1:9" x14ac:dyDescent="0.25">
      <c r="A309" s="8"/>
      <c r="B309" s="2">
        <f t="shared" si="7"/>
        <v>318</v>
      </c>
      <c r="C309" s="2"/>
      <c r="D309" s="2"/>
      <c r="E309" s="47">
        <v>0</v>
      </c>
      <c r="F309" s="22"/>
      <c r="G309" s="2"/>
      <c r="H309" s="2"/>
      <c r="I309" s="48">
        <f>май.14!I309+июн.14!F309-июн.14!E309</f>
        <v>0</v>
      </c>
    </row>
    <row r="310" spans="1:9" x14ac:dyDescent="0.25">
      <c r="A310" s="8"/>
      <c r="B310" s="2">
        <f t="shared" si="7"/>
        <v>319</v>
      </c>
      <c r="C310" s="2"/>
      <c r="D310" s="2"/>
      <c r="E310" s="47">
        <v>0</v>
      </c>
      <c r="F310" s="22"/>
      <c r="G310" s="2"/>
      <c r="H310" s="2"/>
      <c r="I310" s="48">
        <f>май.14!I310+июн.14!F310-июн.14!E310</f>
        <v>0</v>
      </c>
    </row>
    <row r="311" spans="1:9" x14ac:dyDescent="0.25">
      <c r="A311" s="8"/>
      <c r="B311" s="2">
        <f t="shared" si="7"/>
        <v>320</v>
      </c>
      <c r="C311" s="2"/>
      <c r="D311" s="2"/>
      <c r="E311" s="47">
        <v>0</v>
      </c>
      <c r="F311" s="22"/>
      <c r="G311" s="2"/>
      <c r="H311" s="2"/>
      <c r="I311" s="48">
        <f>май.14!I311+июн.14!F311-июн.14!E311</f>
        <v>0</v>
      </c>
    </row>
    <row r="312" spans="1:9" x14ac:dyDescent="0.25">
      <c r="A312" s="8"/>
      <c r="B312" s="2">
        <f t="shared" si="7"/>
        <v>321</v>
      </c>
      <c r="C312" s="2"/>
      <c r="D312" s="2"/>
      <c r="E312" s="47">
        <v>0</v>
      </c>
      <c r="F312" s="22"/>
      <c r="G312" s="2"/>
      <c r="H312" s="2"/>
      <c r="I312" s="48">
        <f>май.14!I312+июн.14!F312-июн.14!E312</f>
        <v>0</v>
      </c>
    </row>
    <row r="313" spans="1:9" x14ac:dyDescent="0.25">
      <c r="A313" s="8"/>
      <c r="B313" s="2">
        <f t="shared" si="7"/>
        <v>322</v>
      </c>
      <c r="C313" s="2"/>
      <c r="D313" s="2"/>
      <c r="E313" s="47">
        <v>0</v>
      </c>
      <c r="F313" s="22"/>
      <c r="G313" s="2"/>
      <c r="H313" s="2"/>
      <c r="I313" s="48">
        <f>май.14!I313+июн.14!F313-июн.14!E313</f>
        <v>0</v>
      </c>
    </row>
    <row r="314" spans="1:9" x14ac:dyDescent="0.25">
      <c r="A314" s="8"/>
      <c r="B314" s="2">
        <f t="shared" si="7"/>
        <v>323</v>
      </c>
      <c r="C314" s="2"/>
      <c r="D314" s="2"/>
      <c r="E314" s="47">
        <v>0</v>
      </c>
      <c r="F314" s="22"/>
      <c r="G314" s="2"/>
      <c r="H314" s="2"/>
      <c r="I314" s="48">
        <f>май.14!I314+июн.14!F314-июн.14!E314</f>
        <v>0</v>
      </c>
    </row>
    <row r="315" spans="1:9" x14ac:dyDescent="0.25">
      <c r="A315" s="8"/>
      <c r="B315" s="2">
        <f t="shared" si="7"/>
        <v>324</v>
      </c>
      <c r="C315" s="2"/>
      <c r="D315" s="2"/>
      <c r="E315" s="47">
        <v>0</v>
      </c>
      <c r="F315" s="22"/>
      <c r="G315" s="2"/>
      <c r="H315" s="2"/>
      <c r="I315" s="48">
        <f>май.14!I315+июн.14!F315-июн.14!E315</f>
        <v>0</v>
      </c>
    </row>
    <row r="316" spans="1:9" x14ac:dyDescent="0.25">
      <c r="A316" s="8"/>
      <c r="B316" s="2">
        <f t="shared" si="7"/>
        <v>325</v>
      </c>
      <c r="C316" s="2"/>
      <c r="D316" s="2"/>
      <c r="E316" s="47">
        <v>0</v>
      </c>
      <c r="F316" s="22"/>
      <c r="G316" s="2"/>
      <c r="H316" s="2"/>
      <c r="I316" s="48">
        <f>май.14!I316+июн.14!F316-июн.14!E316</f>
        <v>0</v>
      </c>
    </row>
    <row r="317" spans="1:9" x14ac:dyDescent="0.25">
      <c r="A317" s="8"/>
      <c r="B317" s="2">
        <f t="shared" si="7"/>
        <v>326</v>
      </c>
      <c r="C317" s="2"/>
      <c r="D317" s="2"/>
      <c r="E317" s="47">
        <v>0</v>
      </c>
      <c r="F317" s="22"/>
      <c r="G317" s="2"/>
      <c r="H317" s="2"/>
      <c r="I317" s="48">
        <f>май.14!I317+июн.14!F317-июн.14!E317</f>
        <v>0</v>
      </c>
    </row>
    <row r="318" spans="1:9" x14ac:dyDescent="0.25">
      <c r="A318" s="8"/>
      <c r="B318" s="2">
        <f t="shared" si="7"/>
        <v>327</v>
      </c>
      <c r="C318" s="2"/>
      <c r="D318" s="2"/>
      <c r="E318" s="47">
        <v>0</v>
      </c>
      <c r="F318" s="22"/>
      <c r="G318" s="2"/>
      <c r="H318" s="2"/>
      <c r="I318" s="48">
        <f>май.14!I318+июн.14!F318-июн.14!E318</f>
        <v>0</v>
      </c>
    </row>
    <row r="319" spans="1:9" x14ac:dyDescent="0.25">
      <c r="A319" s="8"/>
      <c r="B319" s="2">
        <f t="shared" si="7"/>
        <v>328</v>
      </c>
      <c r="C319" s="2"/>
      <c r="D319" s="2"/>
      <c r="E319" s="47">
        <v>0</v>
      </c>
      <c r="F319" s="22"/>
      <c r="G319" s="2"/>
      <c r="H319" s="2"/>
      <c r="I319" s="48">
        <f>май.14!I319+июн.14!F319-июн.14!E319</f>
        <v>0</v>
      </c>
    </row>
    <row r="320" spans="1:9" x14ac:dyDescent="0.25">
      <c r="A320" s="8"/>
      <c r="B320" s="2">
        <f t="shared" si="7"/>
        <v>329</v>
      </c>
      <c r="C320" s="2"/>
      <c r="D320" s="2"/>
      <c r="E320" s="47">
        <v>0</v>
      </c>
      <c r="F320" s="22"/>
      <c r="G320" s="2"/>
      <c r="H320" s="2"/>
      <c r="I320" s="48">
        <f>май.14!I320+июн.14!F320-июн.14!E320</f>
        <v>0</v>
      </c>
    </row>
    <row r="321" spans="1:9" x14ac:dyDescent="0.25">
      <c r="A321" s="8"/>
      <c r="B321" s="2">
        <f t="shared" si="7"/>
        <v>330</v>
      </c>
      <c r="C321" s="2"/>
      <c r="D321" s="2"/>
      <c r="E321" s="47">
        <v>0</v>
      </c>
      <c r="F321" s="22"/>
      <c r="G321" s="2"/>
      <c r="H321" s="2"/>
      <c r="I321" s="48">
        <f>май.14!I321+июн.14!F321-июн.14!E321</f>
        <v>0</v>
      </c>
    </row>
    <row r="322" spans="1:9" x14ac:dyDescent="0.25">
      <c r="A322" s="8"/>
      <c r="B322" s="2">
        <f t="shared" si="7"/>
        <v>331</v>
      </c>
      <c r="C322" s="2"/>
      <c r="D322" s="2"/>
      <c r="E322" s="47">
        <v>0</v>
      </c>
      <c r="F322" s="22"/>
      <c r="G322" s="2"/>
      <c r="H322" s="2"/>
      <c r="I322" s="48">
        <f>май.14!I322+июн.14!F322-июн.14!E322</f>
        <v>0</v>
      </c>
    </row>
    <row r="323" spans="1:9" x14ac:dyDescent="0.25">
      <c r="A323" s="8"/>
      <c r="B323" s="2">
        <f t="shared" si="7"/>
        <v>332</v>
      </c>
      <c r="C323" s="2"/>
      <c r="D323" s="2"/>
      <c r="E323" s="47">
        <v>0</v>
      </c>
      <c r="F323" s="22"/>
      <c r="G323" s="2"/>
      <c r="H323" s="2"/>
      <c r="I323" s="48">
        <f>май.14!I323+июн.14!F323-июн.14!E323</f>
        <v>0</v>
      </c>
    </row>
    <row r="324" spans="1:9" x14ac:dyDescent="0.25">
      <c r="A324" s="8"/>
      <c r="B324" s="2">
        <f t="shared" si="7"/>
        <v>333</v>
      </c>
      <c r="C324" s="2"/>
      <c r="D324" s="2"/>
      <c r="E324" s="47">
        <v>0</v>
      </c>
      <c r="F324" s="22"/>
      <c r="G324" s="2"/>
      <c r="H324" s="2"/>
      <c r="I324" s="48">
        <f>май.14!I324+июн.14!F324-июн.14!E324</f>
        <v>0</v>
      </c>
    </row>
    <row r="325" spans="1:9" x14ac:dyDescent="0.25">
      <c r="A325" s="8"/>
      <c r="B325" s="2">
        <f t="shared" si="7"/>
        <v>334</v>
      </c>
      <c r="C325" s="2"/>
      <c r="D325" s="2"/>
      <c r="E325" s="47">
        <v>0</v>
      </c>
      <c r="F325" s="22"/>
      <c r="G325" s="2"/>
      <c r="H325" s="2"/>
      <c r="I325" s="48">
        <f>май.14!I325+июн.14!F325-июн.14!E325</f>
        <v>0</v>
      </c>
    </row>
    <row r="326" spans="1:9" x14ac:dyDescent="0.25">
      <c r="A326" s="8"/>
      <c r="B326" s="2">
        <f t="shared" si="7"/>
        <v>335</v>
      </c>
      <c r="C326" s="2"/>
      <c r="D326" s="2"/>
      <c r="E326" s="47">
        <v>0</v>
      </c>
      <c r="F326" s="22"/>
      <c r="G326" s="2"/>
      <c r="H326" s="2"/>
      <c r="I326" s="48">
        <f>май.14!I326+июн.14!F326-июн.14!E326</f>
        <v>0</v>
      </c>
    </row>
    <row r="327" spans="1:9" x14ac:dyDescent="0.25">
      <c r="A327" s="8"/>
      <c r="B327" s="2">
        <f t="shared" si="7"/>
        <v>336</v>
      </c>
      <c r="C327" s="2"/>
      <c r="D327" s="2"/>
      <c r="E327" s="47">
        <v>0</v>
      </c>
      <c r="F327" s="22"/>
      <c r="G327" s="2"/>
      <c r="H327" s="2"/>
      <c r="I327" s="48">
        <f>май.14!I327+июн.14!F327-июн.14!E327</f>
        <v>0</v>
      </c>
    </row>
    <row r="328" spans="1:9" x14ac:dyDescent="0.25">
      <c r="A328" s="8"/>
      <c r="B328" s="2">
        <f t="shared" si="7"/>
        <v>337</v>
      </c>
      <c r="C328" s="2"/>
      <c r="D328" s="2"/>
      <c r="E328" s="47">
        <v>0</v>
      </c>
      <c r="F328" s="22"/>
      <c r="G328" s="2"/>
      <c r="H328" s="2"/>
      <c r="I328" s="48">
        <f>май.14!I328+июн.14!F328-июн.14!E328</f>
        <v>0</v>
      </c>
    </row>
    <row r="329" spans="1:9" x14ac:dyDescent="0.25">
      <c r="A329" s="8"/>
      <c r="B329" s="2">
        <f t="shared" si="7"/>
        <v>338</v>
      </c>
      <c r="C329" s="2"/>
      <c r="D329" s="2"/>
      <c r="E329" s="47">
        <v>0</v>
      </c>
      <c r="F329" s="22"/>
      <c r="G329" s="2"/>
      <c r="H329" s="2"/>
      <c r="I329" s="48">
        <f>май.14!I329+июн.14!F329-июн.14!E329</f>
        <v>0</v>
      </c>
    </row>
    <row r="330" spans="1:9" x14ac:dyDescent="0.25">
      <c r="A330" s="8"/>
      <c r="B330" s="2">
        <f t="shared" si="7"/>
        <v>339</v>
      </c>
      <c r="C330" s="2"/>
      <c r="D330" s="2"/>
      <c r="E330" s="47">
        <v>0</v>
      </c>
      <c r="F330" s="22"/>
      <c r="G330" s="2"/>
      <c r="H330" s="2"/>
      <c r="I330" s="48">
        <f>май.14!I330+июн.14!F330-июн.14!E330</f>
        <v>0</v>
      </c>
    </row>
    <row r="331" spans="1:9" x14ac:dyDescent="0.25">
      <c r="A331" s="8"/>
      <c r="B331" s="2">
        <f t="shared" si="7"/>
        <v>340</v>
      </c>
      <c r="C331" s="2"/>
      <c r="D331" s="2"/>
      <c r="E331" s="47">
        <v>0</v>
      </c>
      <c r="F331" s="22"/>
      <c r="G331" s="2"/>
      <c r="H331" s="2"/>
      <c r="I331" s="48">
        <f>май.14!I331+июн.14!F331-июн.14!E331</f>
        <v>0</v>
      </c>
    </row>
    <row r="332" spans="1:9" x14ac:dyDescent="0.25">
      <c r="A332" s="8"/>
      <c r="B332" s="2">
        <f t="shared" si="7"/>
        <v>341</v>
      </c>
      <c r="C332" s="2" t="s">
        <v>130</v>
      </c>
      <c r="D332" s="2"/>
      <c r="E332" s="47">
        <v>0</v>
      </c>
      <c r="F332" s="22"/>
      <c r="G332" s="2"/>
      <c r="H332" s="2"/>
      <c r="I332" s="48">
        <f>май.14!I332+июн.14!F332-июн.14!E332</f>
        <v>0</v>
      </c>
    </row>
    <row r="333" spans="1:9" x14ac:dyDescent="0.25">
      <c r="A333" s="8"/>
      <c r="B333" s="2">
        <f t="shared" si="7"/>
        <v>342</v>
      </c>
      <c r="C333" s="2" t="s">
        <v>123</v>
      </c>
      <c r="D333" s="2"/>
      <c r="E333" s="47">
        <v>0</v>
      </c>
      <c r="F333" s="22"/>
      <c r="G333" s="2"/>
      <c r="H333" s="2"/>
      <c r="I333" s="48">
        <f>май.14!I333+июн.14!F333-июн.14!E333</f>
        <v>0</v>
      </c>
    </row>
    <row r="334" spans="1:9" x14ac:dyDescent="0.25">
      <c r="A334" s="8"/>
      <c r="B334" s="2">
        <f t="shared" si="7"/>
        <v>343</v>
      </c>
      <c r="C334" s="2" t="s">
        <v>127</v>
      </c>
      <c r="D334" s="2"/>
      <c r="E334" s="47">
        <v>0</v>
      </c>
      <c r="F334" s="22"/>
      <c r="G334" s="2"/>
      <c r="H334" s="2"/>
      <c r="I334" s="48">
        <f>май.14!I334+июн.14!F334-июн.14!E334</f>
        <v>0</v>
      </c>
    </row>
    <row r="335" spans="1:9" x14ac:dyDescent="0.25">
      <c r="A335" s="8"/>
      <c r="B335" s="2">
        <f t="shared" si="7"/>
        <v>344</v>
      </c>
      <c r="C335" s="2" t="s">
        <v>128</v>
      </c>
      <c r="D335" s="2"/>
      <c r="E335" s="47">
        <v>0</v>
      </c>
      <c r="F335" s="22"/>
      <c r="G335" s="2"/>
      <c r="H335" s="2"/>
      <c r="I335" s="48">
        <f>май.14!I335+июн.14!F335-июн.14!E335</f>
        <v>0</v>
      </c>
    </row>
    <row r="336" spans="1:9" x14ac:dyDescent="0.25">
      <c r="A336" s="8"/>
      <c r="B336" s="2">
        <f t="shared" si="7"/>
        <v>345</v>
      </c>
      <c r="C336" s="2" t="s">
        <v>119</v>
      </c>
      <c r="D336" s="2"/>
      <c r="E336" s="47">
        <v>800.57</v>
      </c>
      <c r="F336" s="22">
        <v>6404.56</v>
      </c>
      <c r="G336" s="2">
        <v>779</v>
      </c>
      <c r="H336" s="20">
        <v>41801</v>
      </c>
      <c r="I336" s="48">
        <f>май.14!I336+июн.14!F336-июн.14!E336</f>
        <v>5603.9900000000007</v>
      </c>
    </row>
    <row r="337" spans="1:9" x14ac:dyDescent="0.25">
      <c r="A337" s="8"/>
      <c r="B337" s="2">
        <f t="shared" si="7"/>
        <v>346</v>
      </c>
      <c r="C337" s="2" t="s">
        <v>136</v>
      </c>
      <c r="D337" s="2"/>
      <c r="E337" s="47">
        <v>0</v>
      </c>
      <c r="F337" s="22"/>
      <c r="G337" s="2"/>
      <c r="H337" s="2"/>
      <c r="I337" s="48">
        <f>май.14!I337+июн.14!F337-июн.14!E337</f>
        <v>0</v>
      </c>
    </row>
    <row r="338" spans="1:9" x14ac:dyDescent="0.25">
      <c r="A338" s="8"/>
      <c r="B338" s="2">
        <f t="shared" si="7"/>
        <v>347</v>
      </c>
      <c r="C338" s="2" t="s">
        <v>122</v>
      </c>
      <c r="D338" s="2"/>
      <c r="E338" s="47">
        <v>800.57</v>
      </c>
      <c r="F338" s="22"/>
      <c r="G338" s="2"/>
      <c r="H338" s="2"/>
      <c r="I338" s="48">
        <f>май.14!I338+июн.14!F338-июн.14!E338</f>
        <v>-800.57</v>
      </c>
    </row>
    <row r="339" spans="1:9" x14ac:dyDescent="0.25">
      <c r="A339" s="8"/>
      <c r="B339" s="2">
        <f t="shared" si="7"/>
        <v>348</v>
      </c>
      <c r="C339" s="2" t="s">
        <v>129</v>
      </c>
      <c r="D339" s="2"/>
      <c r="E339" s="47">
        <v>0</v>
      </c>
      <c r="F339" s="22"/>
      <c r="G339" s="2"/>
      <c r="H339" s="2"/>
      <c r="I339" s="48">
        <f>май.14!I339+июн.14!F339-июн.14!E339</f>
        <v>0</v>
      </c>
    </row>
    <row r="340" spans="1:9" x14ac:dyDescent="0.25">
      <c r="A340" s="8"/>
      <c r="B340" s="2">
        <f t="shared" si="7"/>
        <v>349</v>
      </c>
      <c r="C340" s="2" t="s">
        <v>131</v>
      </c>
      <c r="D340" s="2"/>
      <c r="E340" s="47">
        <v>0</v>
      </c>
      <c r="F340" s="22"/>
      <c r="G340" s="2"/>
      <c r="H340" s="2"/>
      <c r="I340" s="48">
        <f>май.14!I340+июн.14!F340-июн.14!E340</f>
        <v>0</v>
      </c>
    </row>
    <row r="341" spans="1:9" x14ac:dyDescent="0.25">
      <c r="A341" s="8"/>
      <c r="B341" s="2">
        <v>350</v>
      </c>
      <c r="C341" s="2" t="s">
        <v>124</v>
      </c>
      <c r="D341" s="2"/>
      <c r="E341" s="47">
        <v>0</v>
      </c>
      <c r="F341" s="22"/>
      <c r="G341" s="2"/>
      <c r="H341" s="2"/>
      <c r="I341" s="48">
        <f>май.14!I341+июн.14!F341-июн.14!E341</f>
        <v>0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2"/>
      <c r="G342" s="2"/>
      <c r="H342" s="2"/>
      <c r="I342" s="48">
        <f>май.14!I342+июн.14!F342-июн.14!E342</f>
        <v>0</v>
      </c>
    </row>
  </sheetData>
  <autoFilter ref="A5:I342"/>
  <mergeCells count="1">
    <mergeCell ref="C3:I4"/>
  </mergeCells>
  <conditionalFormatting sqref="I6:I342">
    <cfRule type="cellIs" dxfId="0" priority="1" operator="lessThan">
      <formula>0</formula>
    </cfRule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2"/>
  <sheetViews>
    <sheetView topLeftCell="A324" workbookViewId="0">
      <selection activeCell="F24" sqref="F24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6" width="11.5703125" bestFit="1" customWidth="1"/>
    <col min="7" max="7" width="12" customWidth="1"/>
    <col min="8" max="8" width="9.85546875" customWidth="1"/>
    <col min="9" max="9" width="11.5703125" bestFit="1" customWidth="1"/>
  </cols>
  <sheetData>
    <row r="3" spans="1:9" x14ac:dyDescent="0.25">
      <c r="A3" s="13" t="s">
        <v>7</v>
      </c>
      <c r="B3" s="2" t="s">
        <v>9</v>
      </c>
      <c r="C3" s="79">
        <v>41821</v>
      </c>
      <c r="D3" s="80"/>
      <c r="E3" s="80"/>
      <c r="F3" s="80"/>
      <c r="G3" s="80"/>
      <c r="H3" s="80"/>
      <c r="I3" s="80"/>
    </row>
    <row r="4" spans="1:9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18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>
        <v>1601.14</v>
      </c>
      <c r="G6" s="2">
        <v>34356</v>
      </c>
      <c r="H6" s="20">
        <v>41829</v>
      </c>
      <c r="I6" s="48">
        <f>июн.14!I6+июл.14!F6-июл.14!E6</f>
        <v>0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>
        <v>1601.14</v>
      </c>
      <c r="G7" s="2">
        <v>732</v>
      </c>
      <c r="H7" s="20">
        <v>41830</v>
      </c>
      <c r="I7" s="48">
        <f>июн.14!I7+июл.14!F7-июл.14!E7</f>
        <v>-1601.14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"/>
      <c r="I8" s="48">
        <f>июн.14!I8+июл.14!F8-июл.14!E8</f>
        <v>800.56999999999982</v>
      </c>
    </row>
    <row r="9" spans="1:9" x14ac:dyDescent="0.25">
      <c r="A9" s="5"/>
      <c r="B9" s="2">
        <v>5</v>
      </c>
      <c r="C9" s="4"/>
      <c r="D9" s="2"/>
      <c r="E9" s="47">
        <v>0</v>
      </c>
      <c r="F9" s="2"/>
      <c r="G9" s="2"/>
      <c r="H9" s="20"/>
      <c r="I9" s="48">
        <f>июн.14!I9+июл.14!F9-июл.14!E9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48">
        <f>июн.14!I10+июл.14!F10-июл.14!E10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"/>
      <c r="G11" s="2"/>
      <c r="H11" s="20"/>
      <c r="I11" s="48">
        <f>июн.14!I11+июл.14!F11-июл.14!E11</f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48">
        <f>июн.14!I12+июл.14!F12-июл.14!E12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48">
        <f>июн.14!I13+июл.14!F13-июл.14!E13</f>
        <v>-4803.42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48">
        <f>июн.14!I14+июл.14!F14-июл.14!E14</f>
        <v>-3202.28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"/>
      <c r="I15" s="48">
        <f>июн.14!I15+июл.14!F15-июл.14!E15</f>
        <v>-1601.14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585199</v>
      </c>
      <c r="H16" s="20">
        <v>41831</v>
      </c>
      <c r="I16" s="48">
        <f>июн.14!I16+июл.14!F16-июл.14!E16</f>
        <v>0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"/>
      <c r="G17" s="2"/>
      <c r="H17" s="20"/>
      <c r="I17" s="48">
        <f>июн.14!I17+июл.14!F17-июл.14!E17</f>
        <v>-4803.42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48">
        <f>июн.14!I18+июл.14!F18-июл.14!E18</f>
        <v>-6404.56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48">
        <f>июн.14!I19+июл.14!F19-июл.14!E19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308</v>
      </c>
      <c r="H20" s="20">
        <v>41827</v>
      </c>
      <c r="I20" s="48">
        <f>июн.14!I20+июл.14!F20-июл.14!E20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>
        <v>800.57</v>
      </c>
      <c r="G21" s="2">
        <v>307</v>
      </c>
      <c r="H21" s="20">
        <v>41836</v>
      </c>
      <c r="I21" s="48">
        <f>июн.14!I21+июл.14!F21-июл.14!E21</f>
        <v>0</v>
      </c>
    </row>
    <row r="22" spans="1:9" x14ac:dyDescent="0.25">
      <c r="A22" s="6"/>
      <c r="B22" s="2" t="s">
        <v>152</v>
      </c>
      <c r="C22" s="2" t="s">
        <v>151</v>
      </c>
      <c r="D22" s="2"/>
      <c r="E22" s="47">
        <f>800.57*2</f>
        <v>1601.14</v>
      </c>
      <c r="F22" s="22">
        <v>4803.42</v>
      </c>
      <c r="G22" s="2">
        <v>17892</v>
      </c>
      <c r="H22" s="20">
        <v>41822</v>
      </c>
      <c r="I22" s="48">
        <f>июн.14!I22+июл.14!F22-июл.14!E22</f>
        <v>-1601.14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48">
        <f>июн.14!I23+июл.14!F23-июл.14!E23</f>
        <v>-4803.42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/>
      <c r="G24" s="2"/>
      <c r="H24" s="20"/>
      <c r="I24" s="48">
        <f>июн.14!I24+июл.14!F24-июл.14!E24</f>
        <v>0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"/>
      <c r="G25" s="2"/>
      <c r="H25" s="2"/>
      <c r="I25" s="48">
        <f>июн.14!I25+июл.14!F25-июл.14!E25</f>
        <v>-1601.14</v>
      </c>
    </row>
    <row r="26" spans="1:9" x14ac:dyDescent="0.25">
      <c r="A26" s="6"/>
      <c r="B26" s="2">
        <v>27</v>
      </c>
      <c r="C26" s="2" t="s">
        <v>121</v>
      </c>
      <c r="D26" s="2"/>
      <c r="E26" s="47">
        <v>800.57</v>
      </c>
      <c r="F26" s="2"/>
      <c r="G26" s="2"/>
      <c r="H26" s="20"/>
      <c r="I26" s="48">
        <f>июн.14!I26+июл.14!F26-июл.14!E26</f>
        <v>-1601.14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>
        <v>800.57</v>
      </c>
      <c r="G27" s="2">
        <v>894</v>
      </c>
      <c r="H27" s="20">
        <v>41848</v>
      </c>
      <c r="I27" s="48">
        <f>июн.14!I27+июл.14!F27-июл.14!E27</f>
        <v>-1601.14</v>
      </c>
    </row>
    <row r="28" spans="1:9" x14ac:dyDescent="0.25">
      <c r="A28" s="6"/>
      <c r="B28" s="2">
        <v>29</v>
      </c>
      <c r="C28" s="2" t="s">
        <v>125</v>
      </c>
      <c r="D28" s="2"/>
      <c r="E28" s="47">
        <v>800.57</v>
      </c>
      <c r="F28" s="2"/>
      <c r="G28" s="2"/>
      <c r="H28" s="20"/>
      <c r="I28" s="48">
        <f>июн.14!I28+июл.14!F28-июл.14!E28</f>
        <v>-800.57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>
        <v>4803.42</v>
      </c>
      <c r="G29" s="2">
        <v>489</v>
      </c>
      <c r="H29" s="20">
        <v>41841</v>
      </c>
      <c r="I29" s="48">
        <f>июн.14!I29+июл.14!F29-июл.14!E29</f>
        <v>2401.71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48">
        <f>июн.14!I30+июл.14!F30-июл.14!E30</f>
        <v>-3202.28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48">
        <f>июн.14!I31+июл.14!F31-июл.14!E31</f>
        <v>2497.7199999999993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48">
        <f>июн.14!I32+июл.14!F32-июл.14!E32</f>
        <v>0</v>
      </c>
    </row>
    <row r="33" spans="1:9" x14ac:dyDescent="0.25">
      <c r="A33" s="6"/>
      <c r="B33" s="2">
        <v>36</v>
      </c>
      <c r="C33" s="2" t="s">
        <v>118</v>
      </c>
      <c r="D33" s="2"/>
      <c r="E33" s="47">
        <v>800.57</v>
      </c>
      <c r="F33" s="2">
        <v>800.57</v>
      </c>
      <c r="G33" s="2">
        <v>195</v>
      </c>
      <c r="H33" s="20">
        <v>41849</v>
      </c>
      <c r="I33" s="48">
        <f>июн.14!I33+июл.14!F33-июл.14!E33</f>
        <v>800.57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48">
        <f>июн.14!I34+июл.14!F34-июл.14!E34</f>
        <v>0</v>
      </c>
    </row>
    <row r="35" spans="1:9" x14ac:dyDescent="0.25">
      <c r="A35" s="6"/>
      <c r="B35" s="2" t="s">
        <v>141</v>
      </c>
      <c r="C35" s="2" t="s">
        <v>142</v>
      </c>
      <c r="D35" s="2"/>
      <c r="E35" s="47">
        <v>800.57</v>
      </c>
      <c r="F35" s="2">
        <v>500</v>
      </c>
      <c r="G35" s="2">
        <v>1</v>
      </c>
      <c r="H35" s="20">
        <v>41845</v>
      </c>
      <c r="I35" s="48">
        <f>июн.14!I35+июл.14!F35-июл.14!E35</f>
        <v>-1101.1400000000001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48">
        <f>июн.14!I36+июл.14!F36-июл.14!E36</f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48">
        <f>июн.14!I37+июл.14!F37-июл.14!E37</f>
        <v>-3202.28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7</v>
      </c>
      <c r="H38" s="20">
        <v>41834</v>
      </c>
      <c r="I38" s="48">
        <f>июн.14!I38+июл.14!F38-июл.14!E38</f>
        <v>-802.2800000000002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14239</v>
      </c>
      <c r="H39" s="20">
        <v>41828</v>
      </c>
      <c r="I39" s="48">
        <f>июн.14!I39+июл.14!F39-июл.14!E39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48">
        <f>июн.14!I40+июл.14!F40-июл.14!E40</f>
        <v>0</v>
      </c>
    </row>
    <row r="41" spans="1:9" x14ac:dyDescent="0.25">
      <c r="A41" s="7"/>
      <c r="B41" s="2">
        <v>43</v>
      </c>
      <c r="C41" s="4" t="s">
        <v>114</v>
      </c>
      <c r="D41" s="2"/>
      <c r="E41" s="47">
        <v>800.57</v>
      </c>
      <c r="F41" s="2"/>
      <c r="G41" s="2"/>
      <c r="H41" s="2"/>
      <c r="I41" s="48">
        <f>июн.14!I41+июл.14!F41-июл.14!E41</f>
        <v>-2401.71</v>
      </c>
    </row>
    <row r="42" spans="1:9" x14ac:dyDescent="0.25">
      <c r="A42" s="7"/>
      <c r="B42" s="2">
        <v>44</v>
      </c>
      <c r="C42" s="4" t="s">
        <v>116</v>
      </c>
      <c r="D42" s="2"/>
      <c r="E42" s="47">
        <v>800.57</v>
      </c>
      <c r="F42" s="2"/>
      <c r="G42" s="2"/>
      <c r="H42" s="20"/>
      <c r="I42" s="48">
        <f>июн.14!I42+июл.14!F42-июл.14!E42</f>
        <v>-1601.14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"/>
      <c r="G43" s="2"/>
      <c r="H43" s="2"/>
      <c r="I43" s="48">
        <f>июн.14!I43+июл.14!F43-июл.14!E43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"/>
      <c r="G44" s="2"/>
      <c r="H44" s="2"/>
      <c r="I44" s="48">
        <f>июн.14!I44+июл.14!F44-июл.14!E44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"/>
      <c r="G45" s="2"/>
      <c r="H45" s="2"/>
      <c r="I45" s="48">
        <f>июн.14!I45+июл.14!F45-июл.14!E45</f>
        <v>0</v>
      </c>
    </row>
    <row r="46" spans="1:9" x14ac:dyDescent="0.25">
      <c r="A46" s="7"/>
      <c r="B46" s="2">
        <v>48</v>
      </c>
      <c r="C46" s="4" t="s">
        <v>135</v>
      </c>
      <c r="D46" s="2"/>
      <c r="E46" s="47">
        <v>800.57</v>
      </c>
      <c r="F46" s="2"/>
      <c r="G46" s="2"/>
      <c r="H46" s="2"/>
      <c r="I46" s="48">
        <f>июн.14!I46+июл.14!F46-июл.14!E46</f>
        <v>-800.57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">
        <v>800.57</v>
      </c>
      <c r="G47" s="2">
        <v>245</v>
      </c>
      <c r="H47" s="20">
        <v>41828</v>
      </c>
      <c r="I47" s="48">
        <f>июн.14!I47+июл.14!F47-июл.14!E47</f>
        <v>-800.57</v>
      </c>
    </row>
    <row r="48" spans="1:9" x14ac:dyDescent="0.25">
      <c r="A48" s="6"/>
      <c r="B48" s="2" t="s">
        <v>145</v>
      </c>
      <c r="C48" s="4" t="s">
        <v>146</v>
      </c>
      <c r="D48" s="2"/>
      <c r="E48" s="47">
        <v>800.57</v>
      </c>
      <c r="F48" s="2">
        <v>800.57</v>
      </c>
      <c r="G48" s="2">
        <v>354</v>
      </c>
      <c r="H48" s="20">
        <v>41843</v>
      </c>
      <c r="I48" s="48">
        <f>июн.14!I48+июл.14!F48-июл.14!E48</f>
        <v>0</v>
      </c>
    </row>
    <row r="49" spans="1:9" x14ac:dyDescent="0.25">
      <c r="A49" s="6"/>
      <c r="B49" s="2">
        <v>50</v>
      </c>
      <c r="C49" s="4"/>
      <c r="D49" s="2"/>
      <c r="E49" s="47">
        <v>0</v>
      </c>
      <c r="F49" s="2"/>
      <c r="G49" s="2"/>
      <c r="H49" s="2"/>
      <c r="I49" s="48">
        <f>июн.14!I49+июл.14!F49-июл.14!E49</f>
        <v>0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"/>
      <c r="G50" s="21"/>
      <c r="H50" s="20"/>
      <c r="I50" s="48">
        <f>июн.14!I50+июл.14!F50-июл.14!E50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"/>
      <c r="G51" s="2"/>
      <c r="H51" s="20"/>
      <c r="I51" s="48">
        <f>июн.14!I51+июл.14!F51-июл.14!E51</f>
        <v>0</v>
      </c>
    </row>
    <row r="52" spans="1:9" x14ac:dyDescent="0.25">
      <c r="A52" s="6"/>
      <c r="B52" s="2">
        <v>53</v>
      </c>
      <c r="C52" s="4"/>
      <c r="D52" s="2"/>
      <c r="E52" s="47">
        <v>0</v>
      </c>
      <c r="F52" s="2"/>
      <c r="G52" s="2"/>
      <c r="H52" s="20"/>
      <c r="I52" s="48">
        <f>июн.14!I52+июл.14!F52-июл.14!E52</f>
        <v>0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"/>
      <c r="G53" s="2"/>
      <c r="H53" s="2"/>
      <c r="I53" s="48">
        <f>июн.14!I53+июл.14!F53-июл.14!E53</f>
        <v>-6404.56</v>
      </c>
    </row>
    <row r="54" spans="1:9" x14ac:dyDescent="0.25">
      <c r="A54" s="6"/>
      <c r="B54" s="2">
        <v>56</v>
      </c>
      <c r="C54" s="18" t="s">
        <v>108</v>
      </c>
      <c r="D54" s="2"/>
      <c r="E54" s="47">
        <f>800.57*2</f>
        <v>1601.14</v>
      </c>
      <c r="F54" s="2">
        <v>800.57</v>
      </c>
      <c r="G54" s="21">
        <v>786.78700000000003</v>
      </c>
      <c r="H54" s="20">
        <v>41841</v>
      </c>
      <c r="I54" s="48">
        <f>июн.14!I54+июл.14!F54-июл.14!E54</f>
        <v>-3202.2799999999997</v>
      </c>
    </row>
    <row r="55" spans="1:9" x14ac:dyDescent="0.25">
      <c r="A55" s="6"/>
      <c r="B55" s="2">
        <v>57</v>
      </c>
      <c r="C55" s="4" t="s">
        <v>48</v>
      </c>
      <c r="D55" s="2"/>
      <c r="E55" s="47">
        <v>800.57</v>
      </c>
      <c r="F55" s="2"/>
      <c r="G55" s="2"/>
      <c r="H55" s="20"/>
      <c r="I55" s="48">
        <f>июн.14!I55+июл.14!F55-июл.14!E55</f>
        <v>-800.57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"/>
      <c r="G56" s="2"/>
      <c r="H56" s="20"/>
      <c r="I56" s="48">
        <f>июн.14!I56+июл.14!F56-июл.14!E56</f>
        <v>-5603.9900000000007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"/>
      <c r="G57" s="2"/>
      <c r="H57" s="20"/>
      <c r="I57" s="48">
        <f>июн.14!I57+июл.14!F57-июл.14!E57</f>
        <v>-3202.28</v>
      </c>
    </row>
    <row r="58" spans="1:9" x14ac:dyDescent="0.25">
      <c r="A58" s="8"/>
      <c r="B58" s="2">
        <v>61</v>
      </c>
      <c r="C58" s="4"/>
      <c r="D58" s="2"/>
      <c r="E58" s="47">
        <v>0</v>
      </c>
      <c r="F58" s="2"/>
      <c r="G58" s="2"/>
      <c r="H58" s="2"/>
      <c r="I58" s="48">
        <f>июн.14!I58+июл.14!F58-июл.14!E58</f>
        <v>0</v>
      </c>
    </row>
    <row r="59" spans="1:9" x14ac:dyDescent="0.25">
      <c r="A59" s="8"/>
      <c r="B59" s="2">
        <v>62</v>
      </c>
      <c r="C59" s="4"/>
      <c r="D59" s="2"/>
      <c r="E59" s="47">
        <v>0</v>
      </c>
      <c r="F59" s="2"/>
      <c r="G59" s="2"/>
      <c r="H59" s="2"/>
      <c r="I59" s="48">
        <f>июн.14!I59+июл.14!F59-июл.14!E59</f>
        <v>0</v>
      </c>
    </row>
    <row r="60" spans="1:9" x14ac:dyDescent="0.25">
      <c r="A60" s="8"/>
      <c r="B60" s="2">
        <v>63</v>
      </c>
      <c r="C60" s="4"/>
      <c r="D60" s="2"/>
      <c r="E60" s="47">
        <v>0</v>
      </c>
      <c r="F60" s="2"/>
      <c r="G60" s="2"/>
      <c r="H60" s="2"/>
      <c r="I60" s="48">
        <f>июн.14!I60+июл.14!F60-июл.14!E60</f>
        <v>0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">
        <f>800.57*2</f>
        <v>1601.14</v>
      </c>
      <c r="G61" s="2">
        <v>139.13999999999999</v>
      </c>
      <c r="H61" s="20">
        <v>41838</v>
      </c>
      <c r="I61" s="48">
        <f>июн.14!I61+июл.14!F61-июл.14!E61</f>
        <v>0</v>
      </c>
    </row>
    <row r="62" spans="1:9" x14ac:dyDescent="0.25">
      <c r="A62" s="7"/>
      <c r="B62" s="2">
        <v>65</v>
      </c>
      <c r="C62" s="4" t="s">
        <v>110</v>
      </c>
      <c r="D62" s="2"/>
      <c r="E62" s="47">
        <v>800.57</v>
      </c>
      <c r="F62" s="2"/>
      <c r="G62" s="2"/>
      <c r="H62" s="2"/>
      <c r="I62" s="48">
        <f>июн.14!I62+июл.14!F62-июл.14!E62</f>
        <v>-1601.14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"/>
      <c r="G63" s="2"/>
      <c r="H63" s="2"/>
      <c r="I63" s="48">
        <f>июн.14!I63+июл.14!F63-июл.14!E63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"/>
      <c r="G64" s="2"/>
      <c r="H64" s="20"/>
      <c r="I64" s="48">
        <f>июн.14!I64+июл.14!F64-июл.14!E64</f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2">
        <f>800.57*2</f>
        <v>1601.14</v>
      </c>
      <c r="G65" s="2">
        <v>27571.27565</v>
      </c>
      <c r="H65" s="20">
        <v>41836</v>
      </c>
      <c r="I65" s="48">
        <f>июн.14!I65+июл.14!F65-июл.14!E65</f>
        <v>1601.1399999999999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">
        <v>800.57</v>
      </c>
      <c r="G66" s="2">
        <v>854</v>
      </c>
      <c r="H66" s="20">
        <v>41842</v>
      </c>
      <c r="I66" s="48">
        <f>июн.14!I66+июл.14!F66-июл.14!E66</f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"/>
      <c r="G67" s="2"/>
      <c r="H67" s="20"/>
      <c r="I67" s="48">
        <f>июн.14!I67+июл.14!F67-июл.14!E67</f>
        <v>768.28999999999962</v>
      </c>
    </row>
    <row r="68" spans="1:9" x14ac:dyDescent="0.25">
      <c r="A68" s="7"/>
      <c r="B68" s="2" t="s">
        <v>84</v>
      </c>
      <c r="C68" s="2" t="s">
        <v>83</v>
      </c>
      <c r="D68" s="2"/>
      <c r="E68" s="47">
        <f>800.57*2</f>
        <v>1601.14</v>
      </c>
      <c r="F68" s="2"/>
      <c r="G68" s="2"/>
      <c r="H68" s="2"/>
      <c r="I68" s="48">
        <f>июн.14!I68+июл.14!F68-июл.14!E68</f>
        <v>800.56999999999994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"/>
      <c r="G69" s="2"/>
      <c r="H69" s="2"/>
      <c r="I69" s="48">
        <f>июн.14!I69+июл.14!F69-июл.14!E69</f>
        <v>-3202.28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"/>
      <c r="G70" s="2"/>
      <c r="H70" s="2"/>
      <c r="I70" s="48">
        <f>июн.14!I70+июл.14!F70-июл.14!E70</f>
        <v>-3202.28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"/>
      <c r="G71" s="2"/>
      <c r="H71" s="20"/>
      <c r="I71" s="48">
        <f>июн.14!I71+июл.14!F71-июл.14!E71</f>
        <v>-3202.28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">
        <v>800.57</v>
      </c>
      <c r="G72" s="2">
        <v>903</v>
      </c>
      <c r="H72" s="20">
        <v>41834</v>
      </c>
      <c r="I72" s="48">
        <f>июн.14!I72+июл.14!F72-июл.14!E72</f>
        <v>-800.57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"/>
      <c r="G73" s="2"/>
      <c r="H73" s="20"/>
      <c r="I73" s="48">
        <f>июн.14!I73+июл.14!F73-июл.14!E73</f>
        <v>-3202.28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"/>
      <c r="G74" s="2"/>
      <c r="H74" s="20"/>
      <c r="I74" s="48">
        <f>июн.14!I74+июл.14!F74-июл.14!E74</f>
        <v>-3202.28</v>
      </c>
    </row>
    <row r="75" spans="1:9" x14ac:dyDescent="0.25">
      <c r="A75" s="8"/>
      <c r="B75" s="2">
        <v>80</v>
      </c>
      <c r="C75" s="2" t="s">
        <v>64</v>
      </c>
      <c r="D75" s="2"/>
      <c r="E75" s="47">
        <v>800.57</v>
      </c>
      <c r="F75" s="2"/>
      <c r="G75" s="2"/>
      <c r="H75" s="2"/>
      <c r="I75" s="48">
        <f>июн.14!I75+июл.14!F75-июл.14!E75</f>
        <v>800.56999999999982</v>
      </c>
    </row>
    <row r="76" spans="1:9" x14ac:dyDescent="0.25">
      <c r="A76" s="6"/>
      <c r="B76" s="2">
        <v>81</v>
      </c>
      <c r="C76" s="2" t="s">
        <v>54</v>
      </c>
      <c r="D76" s="2"/>
      <c r="E76" s="47">
        <v>800.57</v>
      </c>
      <c r="F76" s="2"/>
      <c r="G76" s="2"/>
      <c r="H76" s="2"/>
      <c r="I76" s="48">
        <f>июн.14!I76+июл.14!F76-июл.14!E76</f>
        <v>-3202.28</v>
      </c>
    </row>
    <row r="77" spans="1:9" x14ac:dyDescent="0.25">
      <c r="A77" s="7">
        <v>79165086389</v>
      </c>
      <c r="B77" s="2">
        <v>82</v>
      </c>
      <c r="C77" s="2" t="s">
        <v>55</v>
      </c>
      <c r="D77" s="2"/>
      <c r="E77" s="47">
        <v>800.57</v>
      </c>
      <c r="F77" s="2">
        <f>800.57*2</f>
        <v>1601.14</v>
      </c>
      <c r="G77" s="2">
        <v>427.42599999999999</v>
      </c>
      <c r="H77" s="20">
        <v>41834</v>
      </c>
      <c r="I77" s="48">
        <f>июн.14!I77+июл.14!F77-июл.14!E77</f>
        <v>-800.57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"/>
      <c r="G78" s="2"/>
      <c r="H78" s="20"/>
      <c r="I78" s="48">
        <f>июн.14!I78+июл.14!F78-июл.14!E78</f>
        <v>-3202.28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2">
        <v>800.57</v>
      </c>
      <c r="G79" s="2">
        <v>217</v>
      </c>
      <c r="H79" s="20">
        <v>41836</v>
      </c>
      <c r="I79" s="48">
        <f>июн.14!I79+июл.14!F79-июл.14!E79</f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"/>
      <c r="G80" s="2"/>
      <c r="H80" s="2"/>
      <c r="I80" s="48">
        <f>июн.14!I80+июл.14!F80-июл.14!E80</f>
        <v>-1601.14</v>
      </c>
    </row>
    <row r="81" spans="1:11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2">
        <v>800.57</v>
      </c>
      <c r="G81" s="2">
        <v>942</v>
      </c>
      <c r="H81" s="20">
        <v>41824</v>
      </c>
      <c r="I81" s="48">
        <f>июн.14!I81+июл.14!F81-июл.14!E81</f>
        <v>0</v>
      </c>
    </row>
    <row r="82" spans="1:11" x14ac:dyDescent="0.25">
      <c r="A82" s="7">
        <v>79261112070</v>
      </c>
      <c r="B82" s="2">
        <v>87</v>
      </c>
      <c r="C82" s="2" t="s">
        <v>57</v>
      </c>
      <c r="D82" s="2"/>
      <c r="E82" s="47">
        <v>800.57</v>
      </c>
      <c r="F82" s="2"/>
      <c r="G82" s="2"/>
      <c r="H82" s="2"/>
      <c r="I82" s="48">
        <f>июн.14!I82+июл.14!F82-июл.14!E82</f>
        <v>-3202.28</v>
      </c>
    </row>
    <row r="83" spans="1:11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2">
        <f>800.57+2401.71</f>
        <v>3202.28</v>
      </c>
      <c r="G83" s="2">
        <v>443.83199999999999</v>
      </c>
      <c r="H83" s="20">
        <v>41824</v>
      </c>
      <c r="I83" s="48">
        <f>июн.14!I83+июл.14!F83-июл.14!E83</f>
        <v>1601.1399999999999</v>
      </c>
    </row>
    <row r="84" spans="1:11" x14ac:dyDescent="0.25">
      <c r="A84" s="7">
        <v>79161852726</v>
      </c>
      <c r="B84" s="2">
        <v>89</v>
      </c>
      <c r="C84" s="2" t="s">
        <v>59</v>
      </c>
      <c r="D84" s="2"/>
      <c r="E84" s="47">
        <v>800.57</v>
      </c>
      <c r="F84" s="2"/>
      <c r="G84" s="2"/>
      <c r="H84" s="2"/>
      <c r="I84" s="48">
        <f>июн.14!I84+июл.14!F84-июл.14!E84</f>
        <v>-1601.14</v>
      </c>
    </row>
    <row r="85" spans="1:11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">
        <f>800.57*3</f>
        <v>2401.71</v>
      </c>
      <c r="G85" s="2" t="s">
        <v>157</v>
      </c>
      <c r="H85" s="20">
        <v>41827</v>
      </c>
      <c r="I85" s="48">
        <f>июн.14!I85+июл.14!F85-июл.14!E85</f>
        <v>1601.1399999999999</v>
      </c>
    </row>
    <row r="86" spans="1:11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2"/>
      <c r="G86" s="2"/>
      <c r="H86" s="2"/>
      <c r="I86" s="48">
        <f>июн.14!I86+июл.14!F86-июл.14!E86</f>
        <v>-1601.14</v>
      </c>
      <c r="J86" t="s">
        <v>103</v>
      </c>
      <c r="K86">
        <f>E86-F86</f>
        <v>800.57</v>
      </c>
    </row>
    <row r="87" spans="1:11" x14ac:dyDescent="0.25">
      <c r="A87" s="7">
        <v>79032440385</v>
      </c>
      <c r="B87" s="2">
        <v>92</v>
      </c>
      <c r="C87" s="2" t="s">
        <v>61</v>
      </c>
      <c r="D87" s="2"/>
      <c r="E87" s="47">
        <v>800.57</v>
      </c>
      <c r="F87" s="2"/>
      <c r="G87" s="2"/>
      <c r="H87" s="2"/>
      <c r="I87" s="48">
        <f>июн.14!I87+июл.14!F87-июл.14!E87</f>
        <v>-3202.28</v>
      </c>
    </row>
    <row r="88" spans="1:11" x14ac:dyDescent="0.25">
      <c r="A88" s="10"/>
      <c r="B88" s="2">
        <v>93</v>
      </c>
      <c r="C88" s="2" t="s">
        <v>69</v>
      </c>
      <c r="D88" s="2"/>
      <c r="E88" s="47">
        <v>800.57</v>
      </c>
      <c r="F88" s="2"/>
      <c r="G88" s="2"/>
      <c r="H88" s="2"/>
      <c r="I88" s="48">
        <f>июн.14!I88+июл.14!F88-июл.14!E88</f>
        <v>1797.7199999999993</v>
      </c>
    </row>
    <row r="89" spans="1:11" x14ac:dyDescent="0.25">
      <c r="A89" s="7">
        <v>79169119101</v>
      </c>
      <c r="B89" s="2">
        <v>94</v>
      </c>
      <c r="C89" s="2" t="s">
        <v>70</v>
      </c>
      <c r="D89" s="2"/>
      <c r="E89" s="47">
        <v>800.57</v>
      </c>
      <c r="F89" s="2">
        <v>2401.71</v>
      </c>
      <c r="G89" s="2">
        <v>612</v>
      </c>
      <c r="H89" s="20">
        <v>41824</v>
      </c>
      <c r="I89" s="48">
        <f>июн.14!I89+июл.14!F89-июл.14!E89</f>
        <v>-800.57</v>
      </c>
    </row>
    <row r="90" spans="1:11" x14ac:dyDescent="0.25">
      <c r="A90" s="8"/>
      <c r="B90" s="2">
        <v>95</v>
      </c>
      <c r="C90" s="2" t="s">
        <v>71</v>
      </c>
      <c r="D90" s="2"/>
      <c r="E90" s="47">
        <v>800.57</v>
      </c>
      <c r="F90" s="2"/>
      <c r="G90" s="2"/>
      <c r="H90" s="2"/>
      <c r="I90" s="48">
        <f>июн.14!I90+июл.14!F90-июл.14!E90</f>
        <v>-3202.28</v>
      </c>
    </row>
    <row r="91" spans="1:11" x14ac:dyDescent="0.25">
      <c r="A91" s="8"/>
      <c r="B91" s="2">
        <v>96</v>
      </c>
      <c r="C91" s="2" t="s">
        <v>72</v>
      </c>
      <c r="D91" s="2"/>
      <c r="E91" s="47">
        <v>800.57</v>
      </c>
      <c r="F91" s="2"/>
      <c r="G91" s="2"/>
      <c r="H91" s="2"/>
      <c r="I91" s="48">
        <f>июн.14!I91+июл.14!F91-июл.14!E91</f>
        <v>-3202.28</v>
      </c>
    </row>
    <row r="92" spans="1:11" x14ac:dyDescent="0.25">
      <c r="A92" s="8"/>
      <c r="B92" s="2">
        <v>97</v>
      </c>
      <c r="C92" s="2"/>
      <c r="D92" s="2"/>
      <c r="E92" s="47">
        <v>0</v>
      </c>
      <c r="F92" s="2"/>
      <c r="G92" s="2"/>
      <c r="H92" s="2"/>
      <c r="I92" s="48">
        <f>июн.14!I92+июл.14!F92-июл.14!E92</f>
        <v>0</v>
      </c>
    </row>
    <row r="93" spans="1:11" x14ac:dyDescent="0.25">
      <c r="A93" s="8"/>
      <c r="B93" s="2">
        <v>98</v>
      </c>
      <c r="C93" s="2"/>
      <c r="D93" s="2"/>
      <c r="E93" s="47">
        <v>0</v>
      </c>
      <c r="F93" s="2"/>
      <c r="G93" s="2"/>
      <c r="H93" s="2"/>
      <c r="I93" s="48">
        <f>июн.14!I93+июл.14!F93-июл.14!E93</f>
        <v>0</v>
      </c>
    </row>
    <row r="94" spans="1:11" x14ac:dyDescent="0.25">
      <c r="A94" s="8"/>
      <c r="B94" s="2">
        <v>99</v>
      </c>
      <c r="C94" s="2"/>
      <c r="D94" s="2"/>
      <c r="E94" s="47">
        <v>0</v>
      </c>
      <c r="F94" s="2"/>
      <c r="G94" s="2"/>
      <c r="H94" s="2"/>
      <c r="I94" s="48">
        <f>июн.14!I94+июл.14!F94-июл.14!E94</f>
        <v>0</v>
      </c>
    </row>
    <row r="95" spans="1:11" x14ac:dyDescent="0.25">
      <c r="A95" s="8"/>
      <c r="B95" s="2">
        <v>100</v>
      </c>
      <c r="C95" s="2"/>
      <c r="D95" s="2"/>
      <c r="E95" s="47">
        <v>0</v>
      </c>
      <c r="F95" s="2"/>
      <c r="G95" s="2"/>
      <c r="H95" s="2"/>
      <c r="I95" s="48">
        <f>июн.14!I95+июл.14!F95-июл.14!E95</f>
        <v>0</v>
      </c>
    </row>
    <row r="96" spans="1:11" x14ac:dyDescent="0.25">
      <c r="A96" s="6"/>
      <c r="B96" s="2">
        <v>101</v>
      </c>
      <c r="C96" s="2" t="s">
        <v>73</v>
      </c>
      <c r="D96" s="2"/>
      <c r="E96" s="47">
        <v>800.57</v>
      </c>
      <c r="F96" s="2"/>
      <c r="G96" s="2"/>
      <c r="H96" s="2"/>
      <c r="I96" s="48">
        <f>июн.14!I96+июл.14!F96-июл.14!E96</f>
        <v>-3202.28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"/>
      <c r="G97" s="2"/>
      <c r="H97" s="2"/>
      <c r="I97" s="48">
        <f>июн.14!I97+июл.14!F97-июл.14!E97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"/>
      <c r="G98" s="2"/>
      <c r="H98" s="2"/>
      <c r="I98" s="48">
        <f>июн.14!I98+июл.14!F98-июл.14!E98</f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2">
        <v>800.57</v>
      </c>
      <c r="G99" s="20">
        <v>964</v>
      </c>
      <c r="H99" s="20">
        <v>41822</v>
      </c>
      <c r="I99" s="48">
        <f>июн.14!I99+июл.14!F99-июл.14!E99</f>
        <v>-800.57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"/>
      <c r="G100" s="2"/>
      <c r="H100" s="2"/>
      <c r="I100" s="48">
        <f>июн.14!I100+июл.14!F100-июл.14!E100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"/>
      <c r="G101" s="2"/>
      <c r="H101" s="2"/>
      <c r="I101" s="48">
        <f>июн.14!I101+июл.14!F101-июл.14!E101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"/>
      <c r="G102" s="2"/>
      <c r="H102" s="2"/>
      <c r="I102" s="48">
        <f>июн.14!I102+июл.14!F102-июл.14!E102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"/>
      <c r="G103" s="2"/>
      <c r="H103" s="2"/>
      <c r="I103" s="48">
        <f>июн.14!I103+июл.14!F103-июл.14!E103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"/>
      <c r="G104" s="2"/>
      <c r="H104" s="2"/>
      <c r="I104" s="48">
        <f>июн.14!I104+июл.14!F104-июл.14!E104</f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"/>
      <c r="G105" s="2"/>
      <c r="H105" s="2"/>
      <c r="I105" s="48">
        <f>июн.14!I105+июл.14!F105-июл.14!E105</f>
        <v>-3202.28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"/>
      <c r="G106" s="2"/>
      <c r="H106" s="2"/>
      <c r="I106" s="48">
        <f>июн.14!I106+июл.14!F106-июл.14!E106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"/>
      <c r="G107" s="2"/>
      <c r="H107" s="2"/>
      <c r="I107" s="48">
        <f>июн.14!I107+июл.14!F107-июл.14!E107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"/>
      <c r="G108" s="2"/>
      <c r="H108" s="2"/>
      <c r="I108" s="48">
        <f>июн.14!I108+июл.14!F108-июл.14!E108</f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"/>
      <c r="G109" s="2"/>
      <c r="H109" s="2"/>
      <c r="I109" s="48">
        <f>июн.14!I109+июл.14!F109-июл.14!E109</f>
        <v>-3202.28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">
        <v>800.57</v>
      </c>
      <c r="G110" s="2">
        <v>457</v>
      </c>
      <c r="H110" s="20">
        <v>41830</v>
      </c>
      <c r="I110" s="48">
        <f>июн.14!I110+июл.14!F110-июл.14!E110</f>
        <v>-3202.2799999999997</v>
      </c>
    </row>
    <row r="111" spans="1:9" x14ac:dyDescent="0.25">
      <c r="A111" s="7"/>
      <c r="B111" s="2">
        <v>117</v>
      </c>
      <c r="C111" s="2" t="s">
        <v>156</v>
      </c>
      <c r="D111" s="2"/>
      <c r="E111" s="47">
        <v>800.57</v>
      </c>
      <c r="F111" s="2">
        <f>800.57*2</f>
        <v>1601.14</v>
      </c>
      <c r="G111" s="2">
        <v>874.87300000000005</v>
      </c>
      <c r="H111" s="20">
        <v>41827</v>
      </c>
      <c r="I111" s="48">
        <f>июн.14!I111+июл.14!F111-июл.14!E111</f>
        <v>-800.57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"/>
      <c r="G112" s="2"/>
      <c r="H112" s="2"/>
      <c r="I112" s="48">
        <f>июн.14!I112+июл.14!F112-июл.14!E112</f>
        <v>-3202.28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"/>
      <c r="G113" s="2"/>
      <c r="H113" s="2"/>
      <c r="I113" s="48">
        <f>июн.14!I113+июл.14!F113-июл.14!E113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"/>
      <c r="G114" s="2"/>
      <c r="H114" s="2"/>
      <c r="I114" s="48">
        <f>июн.14!I114+июл.14!F114-июл.14!E114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"/>
      <c r="G115" s="2"/>
      <c r="H115" s="2"/>
      <c r="I115" s="48">
        <f>июн.14!I115+июл.14!F115-июл.14!E115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"/>
      <c r="G116" s="2"/>
      <c r="H116" s="2"/>
      <c r="I116" s="48">
        <f>июн.14!I116+июл.14!F116-июл.14!E116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"/>
      <c r="G117" s="2"/>
      <c r="H117" s="2"/>
      <c r="I117" s="48">
        <f>июн.14!I117+июл.14!F117-июл.14!E117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"/>
      <c r="G118" s="2"/>
      <c r="H118" s="2"/>
      <c r="I118" s="48">
        <f>июн.14!I118+июл.14!F118-июл.14!E118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"/>
      <c r="G119" s="2"/>
      <c r="H119" s="2"/>
      <c r="I119" s="48">
        <f>июн.14!I119+июл.14!F119-июл.14!E119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"/>
      <c r="G120" s="2"/>
      <c r="H120" s="2"/>
      <c r="I120" s="48">
        <f>июн.14!I120+июл.14!F120-июл.14!E120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"/>
      <c r="G121" s="2"/>
      <c r="H121" s="2"/>
      <c r="I121" s="48">
        <f>июн.14!I121+июл.14!F121-июл.14!E121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"/>
      <c r="G122" s="2"/>
      <c r="H122" s="2"/>
      <c r="I122" s="48">
        <f>июн.14!I122+июл.14!F122-июл.14!E122</f>
        <v>0</v>
      </c>
    </row>
    <row r="123" spans="1:9" x14ac:dyDescent="0.25">
      <c r="A123" s="7"/>
      <c r="B123" s="2">
        <v>129</v>
      </c>
      <c r="C123" s="2" t="s">
        <v>115</v>
      </c>
      <c r="D123" s="2"/>
      <c r="E123" s="47">
        <v>800.57</v>
      </c>
      <c r="F123" s="2">
        <v>800.57</v>
      </c>
      <c r="G123" s="2">
        <v>168</v>
      </c>
      <c r="H123" s="20">
        <v>41848</v>
      </c>
      <c r="I123" s="48">
        <f>июн.14!I123+июл.14!F123-июл.14!E123</f>
        <v>0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"/>
      <c r="G124" s="2"/>
      <c r="H124" s="2"/>
      <c r="I124" s="48">
        <f>июн.14!I124+июл.14!F124-июл.14!E124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"/>
      <c r="G125" s="2"/>
      <c r="H125" s="2"/>
      <c r="I125" s="48">
        <f>июн.14!I125+июл.14!F125-июл.14!E125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"/>
      <c r="G126" s="2"/>
      <c r="H126" s="2"/>
      <c r="I126" s="48">
        <f>июн.14!I126+июл.14!F126-июл.14!E126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"/>
      <c r="G127" s="2"/>
      <c r="H127" s="2"/>
      <c r="I127" s="48">
        <f>июн.14!I127+июл.14!F127-июл.14!E127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"/>
      <c r="G128" s="2"/>
      <c r="H128" s="2"/>
      <c r="I128" s="48">
        <f>июн.14!I128+июл.14!F128-июл.14!E128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"/>
      <c r="G129" s="2"/>
      <c r="H129" s="2"/>
      <c r="I129" s="48">
        <f>июн.14!I129+июл.14!F129-июл.14!E129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"/>
      <c r="G130" s="2"/>
      <c r="H130" s="2"/>
      <c r="I130" s="48">
        <f>июн.14!I130+июл.14!F130-июл.14!E130</f>
        <v>0</v>
      </c>
    </row>
    <row r="131" spans="1:9" x14ac:dyDescent="0.25">
      <c r="A131" s="7"/>
      <c r="B131" s="2">
        <f t="shared" si="1"/>
        <v>137</v>
      </c>
      <c r="C131" s="2" t="s">
        <v>126</v>
      </c>
      <c r="D131" s="2"/>
      <c r="E131" s="47">
        <v>800.57</v>
      </c>
      <c r="F131" s="2"/>
      <c r="G131" s="2"/>
      <c r="H131" s="2"/>
      <c r="I131" s="48">
        <f>июн.14!I131+июл.14!F131-июл.14!E131</f>
        <v>-800.57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"/>
      <c r="G132" s="2"/>
      <c r="H132" s="2"/>
      <c r="I132" s="48">
        <f>июн.14!I132+июл.14!F132-июл.14!E132</f>
        <v>-3203.9900000000002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"/>
      <c r="G133" s="2"/>
      <c r="H133" s="2"/>
      <c r="I133" s="48">
        <f>июн.14!I133+июл.14!F133-июл.14!E133</f>
        <v>-1601.14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"/>
      <c r="G134" s="2"/>
      <c r="H134" s="2"/>
      <c r="I134" s="48">
        <f>июн.14!I134+июл.14!F134-июл.14!E134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"/>
      <c r="G135" s="2"/>
      <c r="H135" s="2"/>
      <c r="I135" s="48">
        <f>июн.14!I135+июл.14!F135-июл.14!E135</f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"/>
      <c r="G136" s="2"/>
      <c r="H136" s="2"/>
      <c r="I136" s="48">
        <f>июн.14!I136+июл.14!F136-июл.14!E136</f>
        <v>-1601.14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2"/>
      <c r="G137" s="2"/>
      <c r="H137" s="2"/>
      <c r="I137" s="48">
        <f>июн.14!I137+июл.14!F137-июл.14!E137</f>
        <v>-1601.14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"/>
      <c r="G138" s="2"/>
      <c r="H138" s="2"/>
      <c r="I138" s="48">
        <f>июн.14!I138+июл.14!F138-июл.14!E138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"/>
      <c r="G139" s="2"/>
      <c r="H139" s="2"/>
      <c r="I139" s="48">
        <f>июн.14!I139+июл.14!F139-июл.14!E139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"/>
      <c r="G140" s="2"/>
      <c r="H140" s="2"/>
      <c r="I140" s="48">
        <f>июн.14!I140+июл.14!F140-июл.14!E140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"/>
      <c r="G141" s="2"/>
      <c r="H141" s="2"/>
      <c r="I141" s="48">
        <f>июн.14!I141+июл.14!F141-июл.14!E141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"/>
      <c r="G142" s="2"/>
      <c r="H142" s="2"/>
      <c r="I142" s="48">
        <f>июн.14!I142+июл.14!F142-июл.14!E142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"/>
      <c r="G143" s="2"/>
      <c r="H143" s="2"/>
      <c r="I143" s="48">
        <f>июн.14!I143+июл.14!F143-июл.14!E143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"/>
      <c r="G144" s="2"/>
      <c r="H144" s="2"/>
      <c r="I144" s="48">
        <f>июн.14!I144+июл.14!F144-июл.14!E144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"/>
      <c r="G145" s="2"/>
      <c r="H145" s="2"/>
      <c r="I145" s="48">
        <f>июн.14!I145+июл.14!F145-июл.14!E145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"/>
      <c r="G146" s="2"/>
      <c r="H146" s="2"/>
      <c r="I146" s="48">
        <f>июн.14!I146+июл.14!F146-июл.14!E146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"/>
      <c r="G147" s="2"/>
      <c r="H147" s="2"/>
      <c r="I147" s="48">
        <f>июн.14!I147+июл.14!F147-июл.14!E147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"/>
      <c r="G148" s="2"/>
      <c r="H148" s="2"/>
      <c r="I148" s="48">
        <f>июн.14!I148+июл.14!F148-июл.14!E148</f>
        <v>0</v>
      </c>
    </row>
    <row r="149" spans="1:9" x14ac:dyDescent="0.25">
      <c r="A149" s="7"/>
      <c r="B149" s="2">
        <f t="shared" si="2"/>
        <v>156</v>
      </c>
      <c r="C149" s="2" t="s">
        <v>133</v>
      </c>
      <c r="D149" s="2"/>
      <c r="E149" s="47">
        <v>0</v>
      </c>
      <c r="F149" s="2"/>
      <c r="G149" s="2"/>
      <c r="H149" s="2"/>
      <c r="I149" s="48">
        <f>июн.14!I149+июл.14!F149-июл.14!E149</f>
        <v>0</v>
      </c>
    </row>
    <row r="150" spans="1:9" x14ac:dyDescent="0.25">
      <c r="A150" s="7"/>
      <c r="B150" s="2">
        <f t="shared" si="2"/>
        <v>157</v>
      </c>
      <c r="C150" s="2" t="s">
        <v>137</v>
      </c>
      <c r="D150" s="2"/>
      <c r="E150" s="47">
        <v>0</v>
      </c>
      <c r="F150" s="2"/>
      <c r="G150" s="2"/>
      <c r="H150" s="2"/>
      <c r="I150" s="48">
        <f>июн.14!I150+июл.14!F150-июл.14!E150</f>
        <v>0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"/>
      <c r="G151" s="2"/>
      <c r="H151" s="2"/>
      <c r="I151" s="48">
        <f>июн.14!I151+июл.14!F151-июл.14!E151</f>
        <v>0</v>
      </c>
    </row>
    <row r="152" spans="1:9" x14ac:dyDescent="0.25">
      <c r="A152" s="7"/>
      <c r="B152" s="2">
        <f t="shared" si="2"/>
        <v>159</v>
      </c>
      <c r="C152" s="2" t="s">
        <v>173</v>
      </c>
      <c r="D152" s="2"/>
      <c r="E152" s="47">
        <v>800.57</v>
      </c>
      <c r="F152" s="2"/>
      <c r="G152" s="2"/>
      <c r="H152" s="2"/>
      <c r="I152" s="48">
        <f>июн.14!I152+июл.14!F152-июл.14!E152</f>
        <v>-800.57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"/>
      <c r="G153" s="2"/>
      <c r="H153" s="2"/>
      <c r="I153" s="48">
        <f>июн.14!I153+июл.14!F153-июл.14!E153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"/>
      <c r="G154" s="2"/>
      <c r="H154" s="2"/>
      <c r="I154" s="48">
        <f>июн.14!I154+июл.14!F154-июл.14!E154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"/>
      <c r="G155" s="2"/>
      <c r="H155" s="2"/>
      <c r="I155" s="48">
        <f>июн.14!I155+июл.14!F155-июл.14!E155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"/>
      <c r="G156" s="2"/>
      <c r="H156" s="2"/>
      <c r="I156" s="48">
        <f>июн.14!I156+июл.14!F156-июл.14!E156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"/>
      <c r="G157" s="2"/>
      <c r="H157" s="2"/>
      <c r="I157" s="48">
        <f>июн.14!I157+июл.14!F157-июл.14!E157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"/>
      <c r="G158" s="2"/>
      <c r="H158" s="2"/>
      <c r="I158" s="48">
        <f>июн.14!I158+июл.14!F158-июл.14!E158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"/>
      <c r="G159" s="2"/>
      <c r="H159" s="2"/>
      <c r="I159" s="48">
        <f>июн.14!I159+июл.14!F159-июл.14!E159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"/>
      <c r="G160" s="2"/>
      <c r="H160" s="2"/>
      <c r="I160" s="48">
        <f>июн.14!I160+июл.14!F160-июл.14!E160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"/>
      <c r="G161" s="2"/>
      <c r="H161" s="2"/>
      <c r="I161" s="48">
        <f>июн.14!I161+июл.14!F161-июл.14!E161</f>
        <v>0</v>
      </c>
    </row>
    <row r="162" spans="1:9" x14ac:dyDescent="0.25">
      <c r="A162" s="7"/>
      <c r="B162" s="2">
        <f t="shared" si="2"/>
        <v>169</v>
      </c>
      <c r="C162" s="2" t="s">
        <v>138</v>
      </c>
      <c r="D162" s="2"/>
      <c r="E162" s="47">
        <v>0</v>
      </c>
      <c r="F162" s="2"/>
      <c r="G162" s="2"/>
      <c r="H162" s="2"/>
      <c r="I162" s="48">
        <f>июн.14!I162+июл.14!F162-июл.14!E162</f>
        <v>0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"/>
      <c r="G163" s="2"/>
      <c r="H163" s="2"/>
      <c r="I163" s="48">
        <f>июн.14!I163+июл.14!F163-июл.14!E163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"/>
      <c r="G164" s="2"/>
      <c r="H164" s="2"/>
      <c r="I164" s="48">
        <f>июн.14!I164+июл.14!F164-июл.14!E164</f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"/>
      <c r="G165" s="2"/>
      <c r="H165" s="2"/>
      <c r="I165" s="48">
        <f>июн.14!I165+июл.14!F165-июл.14!E165</f>
        <v>0.71999999999979991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2"/>
      <c r="G166" s="2"/>
      <c r="H166" s="2"/>
      <c r="I166" s="48">
        <f>июн.14!I166+июл.14!F166-июл.14!E166</f>
        <v>0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"/>
      <c r="G167" s="2"/>
      <c r="H167" s="2"/>
      <c r="I167" s="48">
        <f>июн.14!I167+июл.14!F167-июл.14!E167</f>
        <v>-6404.56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"/>
      <c r="G168" s="2"/>
      <c r="H168" s="2"/>
      <c r="I168" s="48">
        <f>июн.14!I168+июл.14!F168-июл.14!E168</f>
        <v>-3202.28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"/>
      <c r="G169" s="2"/>
      <c r="H169" s="2"/>
      <c r="I169" s="48">
        <f>июн.14!I169+июл.14!F169-июл.14!E169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"/>
      <c r="G170" s="2"/>
      <c r="H170" s="2"/>
      <c r="I170" s="48">
        <f>июн.14!I170+июл.14!F170-июл.14!E170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"/>
      <c r="G171" s="2"/>
      <c r="H171" s="2"/>
      <c r="I171" s="48">
        <f>июн.14!I171+июл.14!F171-июл.14!E171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"/>
      <c r="G172" s="2"/>
      <c r="H172" s="2"/>
      <c r="I172" s="48">
        <f>июн.14!I172+июл.14!F172-июл.14!E172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"/>
      <c r="G173" s="2"/>
      <c r="H173" s="2"/>
      <c r="I173" s="48">
        <f>июн.14!I173+июл.14!F173-июл.14!E173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"/>
      <c r="G174" s="2"/>
      <c r="H174" s="2"/>
      <c r="I174" s="48">
        <f>июн.14!I174+июл.14!F174-июл.14!E174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"/>
      <c r="G175" s="2"/>
      <c r="H175" s="2"/>
      <c r="I175" s="48">
        <f>июн.14!I175+июл.14!F175-июл.14!E175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"/>
      <c r="G176" s="2"/>
      <c r="H176" s="2"/>
      <c r="I176" s="48">
        <f>июн.14!I176+июл.14!F176-июл.14!E176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"/>
      <c r="G177" s="2"/>
      <c r="H177" s="2"/>
      <c r="I177" s="48">
        <f>июн.14!I177+июл.14!F177-июл.14!E177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"/>
      <c r="G178" s="2"/>
      <c r="H178" s="2"/>
      <c r="I178" s="48">
        <f>июн.14!I178+июл.14!F178-июл.14!E178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"/>
      <c r="G179" s="2"/>
      <c r="H179" s="2"/>
      <c r="I179" s="48">
        <f>июн.14!I179+июл.14!F179-июл.14!E179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"/>
      <c r="G180" s="2"/>
      <c r="H180" s="2"/>
      <c r="I180" s="48">
        <f>июн.14!I180+июл.14!F180-июл.14!E180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"/>
      <c r="G181" s="2"/>
      <c r="H181" s="2"/>
      <c r="I181" s="48">
        <f>июн.14!I181+июл.14!F181-июл.14!E181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"/>
      <c r="G182" s="2"/>
      <c r="H182" s="2"/>
      <c r="I182" s="48">
        <f>июн.14!I182+июл.14!F182-июл.14!E182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"/>
      <c r="G183" s="2"/>
      <c r="H183" s="2"/>
      <c r="I183" s="48">
        <f>июн.14!I183+июл.14!F183-июл.14!E183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"/>
      <c r="G184" s="2"/>
      <c r="H184" s="2"/>
      <c r="I184" s="48">
        <f>июн.14!I184+июл.14!F184-июл.14!E184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"/>
      <c r="G185" s="2"/>
      <c r="H185" s="2"/>
      <c r="I185" s="48">
        <f>июн.14!I185+июл.14!F185-июл.14!E185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"/>
      <c r="G186" s="2"/>
      <c r="H186" s="2"/>
      <c r="I186" s="48">
        <f>июн.14!I186+июл.14!F186-июл.14!E186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"/>
      <c r="G187" s="2"/>
      <c r="H187" s="2"/>
      <c r="I187" s="48">
        <f>июн.14!I187+июл.14!F187-июл.14!E187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"/>
      <c r="G188" s="2"/>
      <c r="H188" s="2"/>
      <c r="I188" s="48">
        <f>июн.14!I188+июл.14!F188-июл.14!E188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"/>
      <c r="G189" s="2"/>
      <c r="H189" s="2"/>
      <c r="I189" s="48">
        <f>июн.14!I189+июл.14!F189-июл.14!E189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"/>
      <c r="G190" s="2"/>
      <c r="H190" s="2"/>
      <c r="I190" s="48">
        <f>июн.14!I190+июл.14!F190-июл.14!E190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"/>
      <c r="G191" s="2"/>
      <c r="H191" s="2"/>
      <c r="I191" s="48">
        <f>июн.14!I191+июл.14!F191-июл.14!E191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"/>
      <c r="G192" s="2"/>
      <c r="H192" s="2"/>
      <c r="I192" s="48">
        <f>июн.14!I192+июл.14!F192-июл.14!E192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"/>
      <c r="G193" s="2"/>
      <c r="H193" s="2"/>
      <c r="I193" s="48">
        <f>июн.14!I193+июл.14!F193-июл.14!E193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"/>
      <c r="G194" s="2"/>
      <c r="H194" s="2"/>
      <c r="I194" s="48">
        <f>июн.14!I194+июл.14!F194-июл.14!E194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"/>
      <c r="G195" s="2"/>
      <c r="H195" s="2"/>
      <c r="I195" s="48">
        <f>июн.14!I195+июл.14!F195-июл.14!E195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"/>
      <c r="G196" s="2"/>
      <c r="H196" s="2"/>
      <c r="I196" s="48">
        <f>июн.14!I196+июл.14!F196-июл.14!E196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"/>
      <c r="G197" s="2"/>
      <c r="H197" s="2"/>
      <c r="I197" s="48">
        <f>июн.14!I197+июл.14!F197-июл.14!E197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"/>
      <c r="G198" s="2"/>
      <c r="H198" s="2"/>
      <c r="I198" s="48">
        <f>июн.14!I198+июл.14!F198-июл.14!E198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"/>
      <c r="G199" s="2"/>
      <c r="H199" s="2"/>
      <c r="I199" s="48">
        <f>июн.14!I199+июл.14!F199-июл.14!E199</f>
        <v>0</v>
      </c>
    </row>
    <row r="200" spans="1:9" x14ac:dyDescent="0.25">
      <c r="A200" s="8"/>
      <c r="B200" s="2">
        <f t="shared" si="3"/>
        <v>207</v>
      </c>
      <c r="C200" s="2"/>
      <c r="D200" s="2"/>
      <c r="E200" s="47">
        <v>0</v>
      </c>
      <c r="F200" s="2"/>
      <c r="G200" s="2"/>
      <c r="H200" s="2"/>
      <c r="I200" s="48">
        <f>июн.14!I200+июл.14!F200-июл.14!E200</f>
        <v>0</v>
      </c>
    </row>
    <row r="201" spans="1:9" x14ac:dyDescent="0.25">
      <c r="A201" s="8"/>
      <c r="B201" s="2">
        <f t="shared" si="3"/>
        <v>208</v>
      </c>
      <c r="C201" s="2" t="s">
        <v>134</v>
      </c>
      <c r="D201" s="2"/>
      <c r="E201" s="47">
        <v>800.57</v>
      </c>
      <c r="F201" s="2"/>
      <c r="G201" s="2"/>
      <c r="H201" s="2"/>
      <c r="I201" s="48">
        <f>июн.14!I201+июл.14!F201-июл.14!E201</f>
        <v>-800.57</v>
      </c>
    </row>
    <row r="202" spans="1:9" x14ac:dyDescent="0.25">
      <c r="A202" s="8"/>
      <c r="B202" s="2">
        <f t="shared" si="3"/>
        <v>209</v>
      </c>
      <c r="C202" s="2" t="s">
        <v>139</v>
      </c>
      <c r="D202" s="2"/>
      <c r="E202" s="47">
        <v>0</v>
      </c>
      <c r="F202" s="2"/>
      <c r="G202" s="2"/>
      <c r="H202" s="2"/>
      <c r="I202" s="48">
        <f>июн.14!I202+июл.14!F202-июл.14!E202</f>
        <v>0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"/>
      <c r="G203" s="2"/>
      <c r="H203" s="2"/>
      <c r="I203" s="48">
        <f>июн.14!I203+июл.14!F203-июл.14!E203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"/>
      <c r="G204" s="2"/>
      <c r="H204" s="2"/>
      <c r="I204" s="48">
        <f>июн.14!I204+июл.14!F204-июл.14!E204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"/>
      <c r="G205" s="2"/>
      <c r="H205" s="2"/>
      <c r="I205" s="48">
        <f>июн.14!I205+июл.14!F205-июл.14!E205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"/>
      <c r="G206" s="2"/>
      <c r="H206" s="2"/>
      <c r="I206" s="48">
        <f>июн.14!I206+июл.14!F206-июл.14!E206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"/>
      <c r="G207" s="2"/>
      <c r="H207" s="2"/>
      <c r="I207" s="48">
        <f>июн.14!I207+июл.14!F207-июл.14!E207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"/>
      <c r="G208" s="2"/>
      <c r="H208" s="2"/>
      <c r="I208" s="48">
        <f>июн.14!I208+июл.14!F208-июл.14!E208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"/>
      <c r="G209" s="2"/>
      <c r="H209" s="2"/>
      <c r="I209" s="48">
        <f>июн.14!I209+июл.14!F209-июл.14!E209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"/>
      <c r="G210" s="2"/>
      <c r="H210" s="2"/>
      <c r="I210" s="48">
        <f>июн.14!I210+июл.14!F210-июл.14!E210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"/>
      <c r="G211" s="2"/>
      <c r="H211" s="2"/>
      <c r="I211" s="48">
        <f>июн.14!I211+июл.14!F211-июл.14!E211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"/>
      <c r="G212" s="2"/>
      <c r="H212" s="2"/>
      <c r="I212" s="48">
        <f>июн.14!I212+июл.14!F212-июл.14!E212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"/>
      <c r="G213" s="2"/>
      <c r="H213" s="2"/>
      <c r="I213" s="48">
        <f>июн.14!I213+июл.14!F213-июл.14!E213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"/>
      <c r="G214" s="2"/>
      <c r="H214" s="2"/>
      <c r="I214" s="48">
        <f>июн.14!I214+июл.14!F214-июл.14!E214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"/>
      <c r="G215" s="2"/>
      <c r="H215" s="2"/>
      <c r="I215" s="48">
        <f>июн.14!I215+июл.14!F215-июл.14!E215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"/>
      <c r="G216" s="2"/>
      <c r="H216" s="2"/>
      <c r="I216" s="48">
        <f>июн.14!I216+июл.14!F216-июл.14!E216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"/>
      <c r="G217" s="2"/>
      <c r="H217" s="2"/>
      <c r="I217" s="48">
        <f>июн.14!I217+июл.14!F217-июл.14!E217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"/>
      <c r="G218" s="2"/>
      <c r="H218" s="2"/>
      <c r="I218" s="48">
        <f>июн.14!I218+июл.14!F218-июл.14!E218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"/>
      <c r="G219" s="2"/>
      <c r="H219" s="2"/>
      <c r="I219" s="48">
        <f>июн.14!I219+июл.14!F219-июл.14!E219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"/>
      <c r="G220" s="2"/>
      <c r="H220" s="2"/>
      <c r="I220" s="48">
        <f>июн.14!I220+июл.14!F220-июл.14!E220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"/>
      <c r="G221" s="2"/>
      <c r="H221" s="2"/>
      <c r="I221" s="48">
        <f>июн.14!I221+июл.14!F221-июл.14!E221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"/>
      <c r="G222" s="2"/>
      <c r="H222" s="2"/>
      <c r="I222" s="48">
        <f>июн.14!I222+июл.14!F222-июл.14!E222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"/>
      <c r="G223" s="2"/>
      <c r="H223" s="2"/>
      <c r="I223" s="48">
        <f>июн.14!I223+июл.14!F223-июл.14!E223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"/>
      <c r="G224" s="2"/>
      <c r="H224" s="2"/>
      <c r="I224" s="48">
        <f>июн.14!I224+июл.14!F224-июл.14!E224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"/>
      <c r="G225" s="2"/>
      <c r="H225" s="2"/>
      <c r="I225" s="48">
        <f>июн.14!I225+июл.14!F225-июл.14!E225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"/>
      <c r="G226" s="2"/>
      <c r="H226" s="2"/>
      <c r="I226" s="48">
        <f>июн.14!I226+июл.14!F226-июл.14!E226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"/>
      <c r="G227" s="2"/>
      <c r="H227" s="2"/>
      <c r="I227" s="48">
        <f>июн.14!I227+июл.14!F227-июл.14!E227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"/>
      <c r="G228" s="2"/>
      <c r="H228" s="2"/>
      <c r="I228" s="48">
        <f>июн.14!I228+июл.14!F228-июл.14!E228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"/>
      <c r="G229" s="2"/>
      <c r="H229" s="2"/>
      <c r="I229" s="48">
        <f>июн.14!I229+июл.14!F229-июл.14!E229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"/>
      <c r="G230" s="2"/>
      <c r="H230" s="2"/>
      <c r="I230" s="48">
        <f>июн.14!I230+июл.14!F230-июл.14!E230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"/>
      <c r="G231" s="2"/>
      <c r="H231" s="2"/>
      <c r="I231" s="48">
        <f>июн.14!I231+июл.14!F231-июл.14!E231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"/>
      <c r="G232" s="2"/>
      <c r="H232" s="2"/>
      <c r="I232" s="48">
        <f>июн.14!I232+июл.14!F232-июл.14!E232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"/>
      <c r="G233" s="2"/>
      <c r="H233" s="2"/>
      <c r="I233" s="48">
        <f>июн.14!I233+июл.14!F233-июл.14!E233</f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"/>
      <c r="G234" s="2"/>
      <c r="H234" s="2"/>
      <c r="I234" s="48">
        <f>июн.14!I234+июл.14!F234-июл.14!E234</f>
        <v>-3202.28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">
        <v>800.57</v>
      </c>
      <c r="G235" s="2">
        <v>49</v>
      </c>
      <c r="H235" s="20">
        <v>41841</v>
      </c>
      <c r="I235" s="48">
        <f>июн.14!I235+июл.14!F235-июл.14!E235</f>
        <v>-800.57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"/>
      <c r="G236" s="2"/>
      <c r="H236" s="2"/>
      <c r="I236" s="48">
        <f>июн.14!I236+июл.14!F236-июл.14!E236</f>
        <v>0</v>
      </c>
    </row>
    <row r="237" spans="1:9" x14ac:dyDescent="0.25">
      <c r="A237" s="7"/>
      <c r="B237" s="2">
        <f t="shared" ref="B237:B259" si="4">B236+1</f>
        <v>245</v>
      </c>
      <c r="C237" s="2"/>
      <c r="D237" s="2"/>
      <c r="E237" s="47">
        <v>0</v>
      </c>
      <c r="F237" s="2"/>
      <c r="G237" s="2"/>
      <c r="H237" s="2"/>
      <c r="I237" s="48">
        <f>июн.14!I237+июл.14!F237-июл.14!E237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"/>
      <c r="G238" s="2"/>
      <c r="H238" s="2"/>
      <c r="I238" s="48">
        <f>июн.14!I238+июл.14!F238-июл.14!E238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"/>
      <c r="G239" s="2"/>
      <c r="H239" s="2"/>
      <c r="I239" s="48">
        <f>июн.14!I239+июл.14!F239-июл.14!E239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"/>
      <c r="G240" s="2"/>
      <c r="H240" s="2"/>
      <c r="I240" s="48">
        <f>июн.14!I240+июл.14!F240-июл.14!E240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"/>
      <c r="G241" s="2"/>
      <c r="H241" s="2"/>
      <c r="I241" s="48">
        <f>июн.14!I241+июл.14!F241-июл.14!E241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"/>
      <c r="G242" s="2"/>
      <c r="H242" s="2"/>
      <c r="I242" s="48">
        <f>июн.14!I242+июл.14!F242-июл.14!E242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"/>
      <c r="G243" s="2"/>
      <c r="H243" s="2"/>
      <c r="I243" s="48">
        <f>июн.14!I243+июл.14!F243-июл.14!E243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"/>
      <c r="G244" s="2"/>
      <c r="H244" s="2"/>
      <c r="I244" s="48">
        <f>июн.14!I244+июл.14!F244-июл.14!E244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"/>
      <c r="G245" s="2"/>
      <c r="H245" s="2"/>
      <c r="I245" s="48">
        <f>июн.14!I245+июл.14!F245-июл.14!E245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"/>
      <c r="G246" s="2"/>
      <c r="H246" s="2"/>
      <c r="I246" s="48">
        <f>июн.14!I246+июл.14!F246-июл.14!E246</f>
        <v>0</v>
      </c>
    </row>
    <row r="247" spans="1:9" x14ac:dyDescent="0.25">
      <c r="A247" s="7"/>
      <c r="B247" s="2">
        <f t="shared" si="4"/>
        <v>255</v>
      </c>
      <c r="C247" s="2"/>
      <c r="D247" s="2"/>
      <c r="E247" s="47">
        <v>0</v>
      </c>
      <c r="F247" s="2"/>
      <c r="G247" s="2"/>
      <c r="H247" s="2"/>
      <c r="I247" s="48">
        <f>июн.14!I247+июл.14!F247-июл.14!E247</f>
        <v>0</v>
      </c>
    </row>
    <row r="248" spans="1:9" x14ac:dyDescent="0.25">
      <c r="A248" s="7"/>
      <c r="B248" s="2">
        <f t="shared" si="4"/>
        <v>256</v>
      </c>
      <c r="C248" s="2"/>
      <c r="D248" s="2"/>
      <c r="E248" s="47">
        <v>0</v>
      </c>
      <c r="F248" s="2"/>
      <c r="G248" s="2"/>
      <c r="H248" s="2"/>
      <c r="I248" s="48">
        <f>июн.14!I248+июл.14!F248-июл.14!E248</f>
        <v>0</v>
      </c>
    </row>
    <row r="249" spans="1:9" x14ac:dyDescent="0.25">
      <c r="A249" s="7"/>
      <c r="B249" s="2">
        <f t="shared" si="4"/>
        <v>257</v>
      </c>
      <c r="C249" s="2"/>
      <c r="D249" s="2"/>
      <c r="E249" s="47">
        <v>0</v>
      </c>
      <c r="F249" s="2"/>
      <c r="G249" s="2"/>
      <c r="H249" s="2"/>
      <c r="I249" s="48">
        <f>июн.14!I249+июл.14!F249-июл.14!E249</f>
        <v>0</v>
      </c>
    </row>
    <row r="250" spans="1:9" x14ac:dyDescent="0.25">
      <c r="A250" s="7"/>
      <c r="B250" s="2">
        <f t="shared" si="4"/>
        <v>258</v>
      </c>
      <c r="C250" s="2"/>
      <c r="D250" s="2"/>
      <c r="E250" s="47">
        <v>0</v>
      </c>
      <c r="F250" s="2"/>
      <c r="G250" s="2"/>
      <c r="H250" s="2"/>
      <c r="I250" s="48">
        <f>июн.14!I250+июл.14!F250-июл.14!E250</f>
        <v>0</v>
      </c>
    </row>
    <row r="251" spans="1:9" x14ac:dyDescent="0.25">
      <c r="A251" s="7"/>
      <c r="B251" s="2">
        <f t="shared" si="4"/>
        <v>259</v>
      </c>
      <c r="C251" s="2"/>
      <c r="D251" s="2"/>
      <c r="E251" s="47">
        <v>0</v>
      </c>
      <c r="F251" s="2"/>
      <c r="G251" s="2"/>
      <c r="H251" s="2"/>
      <c r="I251" s="48">
        <f>июн.14!I251+июл.14!F251-июл.14!E251</f>
        <v>0</v>
      </c>
    </row>
    <row r="252" spans="1:9" x14ac:dyDescent="0.25">
      <c r="A252" s="7"/>
      <c r="B252" s="2">
        <f t="shared" si="4"/>
        <v>260</v>
      </c>
      <c r="C252" s="2"/>
      <c r="D252" s="2"/>
      <c r="E252" s="47">
        <v>0</v>
      </c>
      <c r="F252" s="2"/>
      <c r="G252" s="2"/>
      <c r="H252" s="2"/>
      <c r="I252" s="48">
        <f>июн.14!I252+июл.14!F252-июл.14!E252</f>
        <v>0</v>
      </c>
    </row>
    <row r="253" spans="1:9" x14ac:dyDescent="0.25">
      <c r="A253" s="7"/>
      <c r="B253" s="2">
        <f t="shared" si="4"/>
        <v>261</v>
      </c>
      <c r="C253" s="2"/>
      <c r="D253" s="2"/>
      <c r="E253" s="47">
        <v>0</v>
      </c>
      <c r="F253" s="2"/>
      <c r="G253" s="2"/>
      <c r="H253" s="2"/>
      <c r="I253" s="48">
        <f>июн.14!I253+июл.14!F253-июл.14!E253</f>
        <v>0</v>
      </c>
    </row>
    <row r="254" spans="1:9" x14ac:dyDescent="0.25">
      <c r="A254" s="7"/>
      <c r="B254" s="2">
        <f t="shared" si="4"/>
        <v>262</v>
      </c>
      <c r="C254" s="2"/>
      <c r="D254" s="2"/>
      <c r="E254" s="47">
        <v>0</v>
      </c>
      <c r="F254" s="2"/>
      <c r="G254" s="2"/>
      <c r="H254" s="2"/>
      <c r="I254" s="48">
        <f>июн.14!I254+июл.14!F254-июл.14!E254</f>
        <v>0</v>
      </c>
    </row>
    <row r="255" spans="1:9" x14ac:dyDescent="0.25">
      <c r="A255" s="7"/>
      <c r="B255" s="2">
        <f t="shared" si="4"/>
        <v>263</v>
      </c>
      <c r="C255" s="2"/>
      <c r="D255" s="2"/>
      <c r="E255" s="47">
        <v>0</v>
      </c>
      <c r="F255" s="2"/>
      <c r="G255" s="2"/>
      <c r="H255" s="2"/>
      <c r="I255" s="48">
        <f>июн.14!I255+июл.14!F255-июл.14!E255</f>
        <v>0</v>
      </c>
    </row>
    <row r="256" spans="1:9" x14ac:dyDescent="0.25">
      <c r="A256" s="7"/>
      <c r="B256" s="2">
        <f t="shared" si="4"/>
        <v>264</v>
      </c>
      <c r="C256" s="2"/>
      <c r="D256" s="2"/>
      <c r="E256" s="47">
        <v>0</v>
      </c>
      <c r="F256" s="2"/>
      <c r="G256" s="2"/>
      <c r="H256" s="2"/>
      <c r="I256" s="48">
        <f>июн.14!I256+июл.14!F256-июл.14!E256</f>
        <v>0</v>
      </c>
    </row>
    <row r="257" spans="1:9" x14ac:dyDescent="0.25">
      <c r="A257" s="7"/>
      <c r="B257" s="2">
        <f t="shared" si="4"/>
        <v>265</v>
      </c>
      <c r="C257" s="2"/>
      <c r="D257" s="2"/>
      <c r="E257" s="47">
        <v>0</v>
      </c>
      <c r="F257" s="2"/>
      <c r="G257" s="2"/>
      <c r="H257" s="2"/>
      <c r="I257" s="48">
        <f>июн.14!I257+июл.14!F257-июл.14!E257</f>
        <v>0</v>
      </c>
    </row>
    <row r="258" spans="1:9" x14ac:dyDescent="0.25">
      <c r="A258" s="7"/>
      <c r="B258" s="2">
        <f t="shared" si="4"/>
        <v>266</v>
      </c>
      <c r="C258" s="2"/>
      <c r="D258" s="2"/>
      <c r="E258" s="47">
        <v>0</v>
      </c>
      <c r="F258" s="2"/>
      <c r="G258" s="2"/>
      <c r="H258" s="2"/>
      <c r="I258" s="48">
        <f>июн.14!I258+июл.14!F258-июл.14!E258</f>
        <v>0</v>
      </c>
    </row>
    <row r="259" spans="1:9" x14ac:dyDescent="0.25">
      <c r="A259" s="7"/>
      <c r="B259" s="2">
        <f t="shared" si="4"/>
        <v>267</v>
      </c>
      <c r="C259" s="2"/>
      <c r="D259" s="2"/>
      <c r="E259" s="47">
        <v>0</v>
      </c>
      <c r="F259" s="2"/>
      <c r="G259" s="2"/>
      <c r="H259" s="2"/>
      <c r="I259" s="48">
        <f>июн.14!I259+июл.14!F259-июл.14!E259</f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">
        <v>1601.14</v>
      </c>
      <c r="G260" s="2">
        <v>11</v>
      </c>
      <c r="H260" s="20">
        <v>41827</v>
      </c>
      <c r="I260" s="48">
        <f>июн.14!I260+июл.14!F260-июл.14!E260</f>
        <v>0</v>
      </c>
    </row>
    <row r="261" spans="1:9" x14ac:dyDescent="0.25">
      <c r="A261" s="5"/>
      <c r="B261" s="2">
        <v>269</v>
      </c>
      <c r="C261" s="2" t="s">
        <v>109</v>
      </c>
      <c r="D261" s="2"/>
      <c r="E261" s="47">
        <v>800.57</v>
      </c>
      <c r="F261" s="2">
        <v>800.57</v>
      </c>
      <c r="G261" s="2">
        <v>340</v>
      </c>
      <c r="H261" s="20">
        <v>41828</v>
      </c>
      <c r="I261" s="48">
        <f>июн.14!I261+июл.14!F261-июл.14!E261</f>
        <v>0</v>
      </c>
    </row>
    <row r="262" spans="1:9" x14ac:dyDescent="0.25">
      <c r="A262" s="5"/>
      <c r="B262" s="2" t="s">
        <v>112</v>
      </c>
      <c r="C262" s="2" t="s">
        <v>111</v>
      </c>
      <c r="D262" s="2"/>
      <c r="E262" s="47">
        <f>800.57*2</f>
        <v>1601.14</v>
      </c>
      <c r="F262" s="2"/>
      <c r="G262" s="2"/>
      <c r="H262" s="2"/>
      <c r="I262" s="48">
        <f>июн.14!I262+июл.14!F262-июл.14!E262</f>
        <v>-1601.14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"/>
      <c r="G263" s="2"/>
      <c r="H263" s="2"/>
      <c r="I263" s="48">
        <f>июн.14!I263+июл.14!F263-июл.14!E263</f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"/>
      <c r="G264" s="2"/>
      <c r="H264" s="2"/>
      <c r="I264" s="48">
        <f>июн.14!I264+июл.14!F264-июл.14!E264</f>
        <v>0</v>
      </c>
    </row>
    <row r="265" spans="1:9" x14ac:dyDescent="0.25">
      <c r="A265" s="5"/>
      <c r="B265" s="2">
        <f t="shared" ref="B265:B267" si="5">B264+1</f>
        <v>274</v>
      </c>
      <c r="C265" s="2"/>
      <c r="D265" s="2"/>
      <c r="E265" s="47">
        <v>0</v>
      </c>
      <c r="F265" s="2"/>
      <c r="G265" s="2"/>
      <c r="H265" s="2"/>
      <c r="I265" s="48">
        <f>июн.14!I265+июл.14!F265-июл.14!E265</f>
        <v>0</v>
      </c>
    </row>
    <row r="266" spans="1:9" x14ac:dyDescent="0.25">
      <c r="A266" s="5"/>
      <c r="B266" s="2">
        <f t="shared" si="5"/>
        <v>275</v>
      </c>
      <c r="C266" s="2" t="s">
        <v>120</v>
      </c>
      <c r="D266" s="2"/>
      <c r="E266" s="47">
        <v>800.57</v>
      </c>
      <c r="F266" s="2"/>
      <c r="G266" s="2"/>
      <c r="H266" s="2"/>
      <c r="I266" s="48">
        <f>июн.14!I266+июл.14!F266-июл.14!E266</f>
        <v>-1601.14</v>
      </c>
    </row>
    <row r="267" spans="1:9" x14ac:dyDescent="0.25">
      <c r="A267" s="5"/>
      <c r="B267" s="2">
        <f t="shared" si="5"/>
        <v>276</v>
      </c>
      <c r="C267" s="2"/>
      <c r="D267" s="2"/>
      <c r="E267" s="47">
        <v>0</v>
      </c>
      <c r="F267" s="2"/>
      <c r="G267" s="2"/>
      <c r="H267" s="2"/>
      <c r="I267" s="48">
        <f>июн.14!I267+июл.14!F267-июл.14!E267</f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"/>
      <c r="G268" s="2"/>
      <c r="H268" s="2"/>
      <c r="I268" s="48">
        <f>июн.14!I268+июл.14!F268-июл.14!E268</f>
        <v>-3202.28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"/>
      <c r="G269" s="2"/>
      <c r="H269" s="2"/>
      <c r="I269" s="48">
        <f>июн.14!I269+июл.14!F269-июл.14!E269</f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"/>
      <c r="G270" s="2"/>
      <c r="H270" s="2"/>
      <c r="I270" s="48">
        <f>июн.14!I270+июл.14!F270-июл.14!E270</f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"/>
      <c r="G271" s="2"/>
      <c r="H271" s="2"/>
      <c r="I271" s="48">
        <f>июн.14!I271+июл.14!F271-июл.14!E271</f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"/>
      <c r="G272" s="2"/>
      <c r="H272" s="2"/>
      <c r="I272" s="48">
        <f>июн.14!I272+июл.14!F272-июл.14!E272</f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"/>
      <c r="G273" s="2"/>
      <c r="H273" s="2"/>
      <c r="I273" s="48">
        <f>июн.14!I273+июл.14!F273-июл.14!E273</f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2"/>
      <c r="G274" s="2"/>
      <c r="H274" s="2"/>
      <c r="I274" s="48">
        <f>июн.14!I274+июл.14!F274-июл.14!E274</f>
        <v>800.56999999999982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"/>
      <c r="G275" s="2"/>
      <c r="H275" s="2"/>
      <c r="I275" s="48">
        <f>июн.14!I275+июл.14!F275-июл.14!E275</f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"/>
      <c r="G276" s="2"/>
      <c r="H276" s="2"/>
      <c r="I276" s="48">
        <f>июн.14!I276+июл.14!F276-июл.14!E276</f>
        <v>0</v>
      </c>
    </row>
    <row r="277" spans="1:9" x14ac:dyDescent="0.25">
      <c r="A277" s="7"/>
      <c r="B277" s="2">
        <f t="shared" ref="B277:B282" si="6">B276+1</f>
        <v>286</v>
      </c>
      <c r="C277" s="2"/>
      <c r="D277" s="2"/>
      <c r="E277" s="47">
        <v>0</v>
      </c>
      <c r="F277" s="2"/>
      <c r="G277" s="2"/>
      <c r="H277" s="2"/>
      <c r="I277" s="48">
        <f>июн.14!I277+июл.14!F277-июл.14!E277</f>
        <v>0</v>
      </c>
    </row>
    <row r="278" spans="1:9" x14ac:dyDescent="0.25">
      <c r="A278" s="7"/>
      <c r="B278" s="2">
        <f t="shared" si="6"/>
        <v>287</v>
      </c>
      <c r="C278" s="2"/>
      <c r="D278" s="2"/>
      <c r="E278" s="47">
        <v>0</v>
      </c>
      <c r="F278" s="2"/>
      <c r="G278" s="2"/>
      <c r="H278" s="2"/>
      <c r="I278" s="48">
        <f>июн.14!I278+июл.14!F278-июл.14!E278</f>
        <v>0</v>
      </c>
    </row>
    <row r="279" spans="1:9" x14ac:dyDescent="0.25">
      <c r="A279" s="7"/>
      <c r="B279" s="2">
        <f t="shared" si="6"/>
        <v>288</v>
      </c>
      <c r="C279" s="2"/>
      <c r="D279" s="2"/>
      <c r="E279" s="47">
        <v>0</v>
      </c>
      <c r="F279" s="2"/>
      <c r="G279" s="2"/>
      <c r="H279" s="2"/>
      <c r="I279" s="48">
        <f>июн.14!I279+июл.14!F279-июл.14!E279</f>
        <v>0</v>
      </c>
    </row>
    <row r="280" spans="1:9" x14ac:dyDescent="0.25">
      <c r="A280" s="7"/>
      <c r="B280" s="2">
        <f t="shared" si="6"/>
        <v>289</v>
      </c>
      <c r="C280" s="2"/>
      <c r="D280" s="2"/>
      <c r="E280" s="47">
        <v>0</v>
      </c>
      <c r="F280" s="2"/>
      <c r="G280" s="2"/>
      <c r="H280" s="2"/>
      <c r="I280" s="48">
        <f>июн.14!I280+июл.14!F280-июл.14!E280</f>
        <v>0</v>
      </c>
    </row>
    <row r="281" spans="1:9" x14ac:dyDescent="0.25">
      <c r="A281" s="7"/>
      <c r="B281" s="2">
        <f t="shared" si="6"/>
        <v>290</v>
      </c>
      <c r="C281" s="2"/>
      <c r="D281" s="2"/>
      <c r="E281" s="47">
        <v>0</v>
      </c>
      <c r="F281" s="2"/>
      <c r="G281" s="2"/>
      <c r="H281" s="2"/>
      <c r="I281" s="48">
        <f>июн.14!I281+июл.14!F281-июл.14!E281</f>
        <v>0</v>
      </c>
    </row>
    <row r="282" spans="1:9" x14ac:dyDescent="0.25">
      <c r="A282" s="7"/>
      <c r="B282" s="2">
        <f t="shared" si="6"/>
        <v>291</v>
      </c>
      <c r="C282" s="2"/>
      <c r="D282" s="2"/>
      <c r="E282" s="47">
        <v>0</v>
      </c>
      <c r="F282" s="2"/>
      <c r="G282" s="2"/>
      <c r="H282" s="2"/>
      <c r="I282" s="48">
        <f>июн.14!I282+июл.14!F282-июл.14!E282</f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"/>
      <c r="G283" s="2"/>
      <c r="H283" s="2"/>
      <c r="I283" s="48">
        <f>июн.14!I283+июл.14!F283-июл.14!E283</f>
        <v>-3202.28</v>
      </c>
    </row>
    <row r="284" spans="1:9" x14ac:dyDescent="0.25">
      <c r="A284" s="8"/>
      <c r="B284" s="2">
        <f>B283+1</f>
        <v>293</v>
      </c>
      <c r="C284" s="2" t="s">
        <v>132</v>
      </c>
      <c r="D284" s="2"/>
      <c r="E284" s="47">
        <v>800.57</v>
      </c>
      <c r="F284" s="2"/>
      <c r="G284" s="2"/>
      <c r="H284" s="2"/>
      <c r="I284" s="48">
        <f>июн.14!I284+июл.14!F284-июл.14!E284</f>
        <v>-800.57</v>
      </c>
    </row>
    <row r="285" spans="1:9" x14ac:dyDescent="0.25">
      <c r="A285" s="8"/>
      <c r="B285" s="2">
        <f t="shared" ref="B285:B340" si="7">B284+1</f>
        <v>294</v>
      </c>
      <c r="C285" s="2"/>
      <c r="D285" s="2"/>
      <c r="E285" s="47">
        <v>0</v>
      </c>
      <c r="F285" s="2"/>
      <c r="G285" s="2"/>
      <c r="H285" s="2"/>
      <c r="I285" s="48">
        <f>июн.14!I285+июл.14!F285-июл.14!E285</f>
        <v>0</v>
      </c>
    </row>
    <row r="286" spans="1:9" x14ac:dyDescent="0.25">
      <c r="A286" s="8"/>
      <c r="B286" s="2">
        <f t="shared" si="7"/>
        <v>295</v>
      </c>
      <c r="C286" s="2"/>
      <c r="D286" s="2"/>
      <c r="E286" s="47">
        <v>0</v>
      </c>
      <c r="F286" s="2"/>
      <c r="G286" s="2"/>
      <c r="H286" s="2"/>
      <c r="I286" s="48">
        <f>июн.14!I286+июл.14!F286-июл.14!E286</f>
        <v>0</v>
      </c>
    </row>
    <row r="287" spans="1:9" x14ac:dyDescent="0.25">
      <c r="A287" s="8"/>
      <c r="B287" s="2">
        <f t="shared" si="7"/>
        <v>296</v>
      </c>
      <c r="C287" s="2"/>
      <c r="D287" s="2"/>
      <c r="E287" s="47">
        <v>0</v>
      </c>
      <c r="F287" s="2"/>
      <c r="G287" s="2"/>
      <c r="H287" s="2"/>
      <c r="I287" s="48">
        <f>июн.14!I287+июл.14!F287-июл.14!E287</f>
        <v>0</v>
      </c>
    </row>
    <row r="288" spans="1:9" x14ac:dyDescent="0.25">
      <c r="A288" s="8"/>
      <c r="B288" s="2">
        <f t="shared" si="7"/>
        <v>297</v>
      </c>
      <c r="C288" s="2"/>
      <c r="D288" s="2"/>
      <c r="E288" s="47">
        <v>0</v>
      </c>
      <c r="F288" s="2"/>
      <c r="G288" s="2"/>
      <c r="H288" s="2"/>
      <c r="I288" s="48">
        <f>июн.14!I288+июл.14!F288-июл.14!E288</f>
        <v>0</v>
      </c>
    </row>
    <row r="289" spans="1:9" x14ac:dyDescent="0.25">
      <c r="A289" s="8"/>
      <c r="B289" s="2">
        <f t="shared" si="7"/>
        <v>298</v>
      </c>
      <c r="C289" s="2"/>
      <c r="D289" s="2"/>
      <c r="E289" s="47">
        <v>0</v>
      </c>
      <c r="F289" s="2"/>
      <c r="G289" s="2"/>
      <c r="H289" s="2"/>
      <c r="I289" s="48">
        <f>июн.14!I289+июл.14!F289-июл.14!E289</f>
        <v>0</v>
      </c>
    </row>
    <row r="290" spans="1:9" x14ac:dyDescent="0.25">
      <c r="A290" s="8"/>
      <c r="B290" s="2">
        <f t="shared" si="7"/>
        <v>299</v>
      </c>
      <c r="C290" s="2"/>
      <c r="D290" s="2"/>
      <c r="E290" s="47">
        <v>0</v>
      </c>
      <c r="F290" s="2"/>
      <c r="G290" s="2"/>
      <c r="H290" s="2"/>
      <c r="I290" s="48">
        <f>июн.14!I290+июл.14!F290-июл.14!E290</f>
        <v>0</v>
      </c>
    </row>
    <row r="291" spans="1:9" x14ac:dyDescent="0.25">
      <c r="A291" s="8"/>
      <c r="B291" s="2">
        <f t="shared" si="7"/>
        <v>300</v>
      </c>
      <c r="C291" s="2"/>
      <c r="D291" s="2"/>
      <c r="E291" s="47">
        <v>0</v>
      </c>
      <c r="F291" s="2"/>
      <c r="G291" s="2"/>
      <c r="H291" s="2"/>
      <c r="I291" s="48">
        <f>июн.14!I291+июл.14!F291-июл.14!E291</f>
        <v>0</v>
      </c>
    </row>
    <row r="292" spans="1:9" x14ac:dyDescent="0.25">
      <c r="A292" s="8"/>
      <c r="B292" s="2">
        <f t="shared" si="7"/>
        <v>301</v>
      </c>
      <c r="C292" s="2"/>
      <c r="D292" s="2"/>
      <c r="E292" s="47">
        <v>0</v>
      </c>
      <c r="F292" s="2"/>
      <c r="G292" s="2"/>
      <c r="H292" s="2"/>
      <c r="I292" s="48">
        <f>июн.14!I292+июл.14!F292-июл.14!E292</f>
        <v>0</v>
      </c>
    </row>
    <row r="293" spans="1:9" x14ac:dyDescent="0.25">
      <c r="A293" s="8"/>
      <c r="B293" s="2">
        <f t="shared" si="7"/>
        <v>302</v>
      </c>
      <c r="C293" s="2"/>
      <c r="D293" s="2"/>
      <c r="E293" s="47">
        <v>0</v>
      </c>
      <c r="F293" s="2"/>
      <c r="G293" s="2"/>
      <c r="H293" s="2"/>
      <c r="I293" s="48">
        <f>июн.14!I293+июл.14!F293-июл.14!E293</f>
        <v>0</v>
      </c>
    </row>
    <row r="294" spans="1:9" x14ac:dyDescent="0.25">
      <c r="A294" s="8"/>
      <c r="B294" s="2">
        <f t="shared" si="7"/>
        <v>303</v>
      </c>
      <c r="C294" s="2"/>
      <c r="D294" s="2"/>
      <c r="E294" s="47">
        <v>0</v>
      </c>
      <c r="F294" s="2"/>
      <c r="G294" s="2"/>
      <c r="H294" s="2"/>
      <c r="I294" s="48">
        <f>июн.14!I294+июл.14!F294-июл.14!E294</f>
        <v>0</v>
      </c>
    </row>
    <row r="295" spans="1:9" x14ac:dyDescent="0.25">
      <c r="A295" s="8"/>
      <c r="B295" s="2">
        <f t="shared" si="7"/>
        <v>304</v>
      </c>
      <c r="C295" s="2"/>
      <c r="D295" s="2"/>
      <c r="E295" s="47">
        <v>0</v>
      </c>
      <c r="F295" s="2"/>
      <c r="G295" s="2"/>
      <c r="H295" s="2"/>
      <c r="I295" s="48">
        <f>июн.14!I295+июл.14!F295-июл.14!E295</f>
        <v>0</v>
      </c>
    </row>
    <row r="296" spans="1:9" x14ac:dyDescent="0.25">
      <c r="A296" s="8"/>
      <c r="B296" s="2">
        <f t="shared" si="7"/>
        <v>305</v>
      </c>
      <c r="C296" s="2"/>
      <c r="D296" s="2"/>
      <c r="E296" s="47">
        <v>0</v>
      </c>
      <c r="F296" s="2"/>
      <c r="G296" s="2"/>
      <c r="H296" s="2"/>
      <c r="I296" s="48">
        <f>июн.14!I296+июл.14!F296-июл.14!E296</f>
        <v>0</v>
      </c>
    </row>
    <row r="297" spans="1:9" x14ac:dyDescent="0.25">
      <c r="A297" s="8"/>
      <c r="B297" s="2">
        <f t="shared" si="7"/>
        <v>306</v>
      </c>
      <c r="C297" s="2"/>
      <c r="D297" s="2"/>
      <c r="E297" s="47">
        <v>0</v>
      </c>
      <c r="F297" s="2"/>
      <c r="G297" s="2"/>
      <c r="H297" s="2"/>
      <c r="I297" s="48">
        <f>июн.14!I297+июл.14!F297-июл.14!E297</f>
        <v>0</v>
      </c>
    </row>
    <row r="298" spans="1:9" x14ac:dyDescent="0.25">
      <c r="A298" s="8"/>
      <c r="B298" s="2">
        <f t="shared" si="7"/>
        <v>307</v>
      </c>
      <c r="C298" s="2"/>
      <c r="D298" s="2"/>
      <c r="E298" s="47">
        <v>0</v>
      </c>
      <c r="F298" s="2"/>
      <c r="G298" s="2"/>
      <c r="H298" s="2"/>
      <c r="I298" s="48">
        <f>июн.14!I298+июл.14!F298-июл.14!E298</f>
        <v>0</v>
      </c>
    </row>
    <row r="299" spans="1:9" x14ac:dyDescent="0.25">
      <c r="A299" s="8"/>
      <c r="B299" s="2">
        <f t="shared" si="7"/>
        <v>308</v>
      </c>
      <c r="C299" s="2"/>
      <c r="D299" s="2"/>
      <c r="E299" s="47">
        <v>0</v>
      </c>
      <c r="F299" s="2"/>
      <c r="G299" s="2"/>
      <c r="H299" s="2"/>
      <c r="I299" s="48">
        <f>июн.14!I299+июл.14!F299-июл.14!E299</f>
        <v>0</v>
      </c>
    </row>
    <row r="300" spans="1:9" x14ac:dyDescent="0.25">
      <c r="A300" s="8"/>
      <c r="B300" s="2">
        <f t="shared" si="7"/>
        <v>309</v>
      </c>
      <c r="C300" s="2"/>
      <c r="D300" s="2"/>
      <c r="E300" s="47">
        <v>0</v>
      </c>
      <c r="F300" s="2"/>
      <c r="G300" s="2"/>
      <c r="H300" s="2"/>
      <c r="I300" s="48">
        <f>июн.14!I300+июл.14!F300-июл.14!E300</f>
        <v>0</v>
      </c>
    </row>
    <row r="301" spans="1:9" x14ac:dyDescent="0.25">
      <c r="A301" s="8"/>
      <c r="B301" s="2">
        <f t="shared" si="7"/>
        <v>310</v>
      </c>
      <c r="C301" s="2"/>
      <c r="D301" s="2"/>
      <c r="E301" s="47">
        <v>0</v>
      </c>
      <c r="F301" s="2"/>
      <c r="G301" s="2"/>
      <c r="H301" s="2"/>
      <c r="I301" s="48">
        <f>июн.14!I301+июл.14!F301-июл.14!E301</f>
        <v>0</v>
      </c>
    </row>
    <row r="302" spans="1:9" x14ac:dyDescent="0.25">
      <c r="A302" s="8"/>
      <c r="B302" s="2">
        <f t="shared" si="7"/>
        <v>311</v>
      </c>
      <c r="C302" s="2"/>
      <c r="D302" s="2"/>
      <c r="E302" s="47">
        <v>0</v>
      </c>
      <c r="F302" s="2"/>
      <c r="G302" s="2"/>
      <c r="H302" s="2"/>
      <c r="I302" s="48">
        <f>июн.14!I302+июл.14!F302-июл.14!E302</f>
        <v>0</v>
      </c>
    </row>
    <row r="303" spans="1:9" x14ac:dyDescent="0.25">
      <c r="A303" s="8"/>
      <c r="B303" s="2">
        <f t="shared" si="7"/>
        <v>312</v>
      </c>
      <c r="C303" s="2"/>
      <c r="D303" s="2"/>
      <c r="E303" s="47">
        <v>0</v>
      </c>
      <c r="F303" s="2"/>
      <c r="G303" s="2"/>
      <c r="H303" s="2"/>
      <c r="I303" s="48">
        <f>июн.14!I303+июл.14!F303-июл.14!E303</f>
        <v>0</v>
      </c>
    </row>
    <row r="304" spans="1:9" x14ac:dyDescent="0.25">
      <c r="A304" s="8"/>
      <c r="B304" s="2">
        <f t="shared" si="7"/>
        <v>313</v>
      </c>
      <c r="C304" s="2"/>
      <c r="D304" s="2"/>
      <c r="E304" s="47">
        <v>0</v>
      </c>
      <c r="F304" s="2"/>
      <c r="G304" s="2"/>
      <c r="H304" s="2"/>
      <c r="I304" s="48">
        <f>июн.14!I304+июл.14!F304-июл.14!E304</f>
        <v>0</v>
      </c>
    </row>
    <row r="305" spans="1:9" x14ac:dyDescent="0.25">
      <c r="A305" s="8"/>
      <c r="B305" s="2">
        <f t="shared" si="7"/>
        <v>314</v>
      </c>
      <c r="C305" s="2"/>
      <c r="D305" s="2"/>
      <c r="E305" s="47">
        <v>0</v>
      </c>
      <c r="F305" s="2"/>
      <c r="G305" s="2"/>
      <c r="H305" s="2"/>
      <c r="I305" s="48">
        <f>июн.14!I305+июл.14!F305-июл.14!E305</f>
        <v>0</v>
      </c>
    </row>
    <row r="306" spans="1:9" x14ac:dyDescent="0.25">
      <c r="A306" s="8"/>
      <c r="B306" s="2">
        <f t="shared" si="7"/>
        <v>315</v>
      </c>
      <c r="C306" s="2"/>
      <c r="D306" s="2"/>
      <c r="E306" s="47">
        <v>0</v>
      </c>
      <c r="F306" s="2"/>
      <c r="G306" s="2"/>
      <c r="H306" s="2"/>
      <c r="I306" s="48">
        <f>июн.14!I306+июл.14!F306-июл.14!E306</f>
        <v>0</v>
      </c>
    </row>
    <row r="307" spans="1:9" x14ac:dyDescent="0.25">
      <c r="A307" s="8"/>
      <c r="B307" s="2">
        <f t="shared" si="7"/>
        <v>316</v>
      </c>
      <c r="C307" s="2"/>
      <c r="D307" s="2"/>
      <c r="E307" s="47">
        <v>0</v>
      </c>
      <c r="F307" s="2"/>
      <c r="G307" s="2"/>
      <c r="H307" s="2"/>
      <c r="I307" s="48">
        <f>июн.14!I307+июл.14!F307-июл.14!E307</f>
        <v>0</v>
      </c>
    </row>
    <row r="308" spans="1:9" x14ac:dyDescent="0.25">
      <c r="A308" s="8"/>
      <c r="B308" s="2">
        <f t="shared" si="7"/>
        <v>317</v>
      </c>
      <c r="C308" s="2"/>
      <c r="D308" s="2"/>
      <c r="E308" s="47">
        <v>0</v>
      </c>
      <c r="F308" s="2"/>
      <c r="G308" s="2"/>
      <c r="H308" s="2"/>
      <c r="I308" s="48">
        <f>июн.14!I308+июл.14!F308-июл.14!E308</f>
        <v>0</v>
      </c>
    </row>
    <row r="309" spans="1:9" x14ac:dyDescent="0.25">
      <c r="A309" s="8"/>
      <c r="B309" s="2">
        <f t="shared" si="7"/>
        <v>318</v>
      </c>
      <c r="C309" s="2"/>
      <c r="D309" s="2"/>
      <c r="E309" s="47">
        <v>0</v>
      </c>
      <c r="F309" s="2"/>
      <c r="G309" s="2"/>
      <c r="H309" s="2"/>
      <c r="I309" s="48">
        <f>июн.14!I309+июл.14!F309-июл.14!E309</f>
        <v>0</v>
      </c>
    </row>
    <row r="310" spans="1:9" x14ac:dyDescent="0.25">
      <c r="A310" s="8"/>
      <c r="B310" s="2">
        <f t="shared" si="7"/>
        <v>319</v>
      </c>
      <c r="C310" s="2"/>
      <c r="D310" s="2"/>
      <c r="E310" s="47">
        <v>0</v>
      </c>
      <c r="F310" s="2"/>
      <c r="G310" s="2"/>
      <c r="H310" s="2"/>
      <c r="I310" s="48">
        <f>июн.14!I310+июл.14!F310-июл.14!E310</f>
        <v>0</v>
      </c>
    </row>
    <row r="311" spans="1:9" x14ac:dyDescent="0.25">
      <c r="A311" s="8"/>
      <c r="B311" s="2">
        <f t="shared" si="7"/>
        <v>320</v>
      </c>
      <c r="C311" s="2"/>
      <c r="D311" s="2"/>
      <c r="E311" s="47">
        <v>0</v>
      </c>
      <c r="F311" s="2"/>
      <c r="G311" s="2"/>
      <c r="H311" s="2"/>
      <c r="I311" s="48">
        <f>июн.14!I311+июл.14!F311-июл.14!E311</f>
        <v>0</v>
      </c>
    </row>
    <row r="312" spans="1:9" x14ac:dyDescent="0.25">
      <c r="A312" s="8"/>
      <c r="B312" s="2">
        <f t="shared" si="7"/>
        <v>321</v>
      </c>
      <c r="C312" s="2"/>
      <c r="D312" s="2"/>
      <c r="E312" s="47">
        <v>0</v>
      </c>
      <c r="F312" s="2"/>
      <c r="G312" s="2"/>
      <c r="H312" s="2"/>
      <c r="I312" s="48">
        <f>июн.14!I312+июл.14!F312-июл.14!E312</f>
        <v>0</v>
      </c>
    </row>
    <row r="313" spans="1:9" x14ac:dyDescent="0.25">
      <c r="A313" s="8"/>
      <c r="B313" s="2">
        <f t="shared" si="7"/>
        <v>322</v>
      </c>
      <c r="C313" s="2"/>
      <c r="D313" s="2"/>
      <c r="E313" s="47">
        <v>0</v>
      </c>
      <c r="F313" s="2"/>
      <c r="G313" s="2"/>
      <c r="H313" s="2"/>
      <c r="I313" s="48">
        <f>июн.14!I313+июл.14!F313-июл.14!E313</f>
        <v>0</v>
      </c>
    </row>
    <row r="314" spans="1:9" x14ac:dyDescent="0.25">
      <c r="A314" s="8"/>
      <c r="B314" s="2">
        <f t="shared" si="7"/>
        <v>323</v>
      </c>
      <c r="C314" s="2"/>
      <c r="D314" s="2"/>
      <c r="E314" s="47">
        <v>0</v>
      </c>
      <c r="F314" s="2"/>
      <c r="G314" s="2"/>
      <c r="H314" s="2"/>
      <c r="I314" s="48">
        <f>июн.14!I314+июл.14!F314-июл.14!E314</f>
        <v>0</v>
      </c>
    </row>
    <row r="315" spans="1:9" x14ac:dyDescent="0.25">
      <c r="A315" s="8"/>
      <c r="B315" s="2">
        <f t="shared" si="7"/>
        <v>324</v>
      </c>
      <c r="C315" s="2"/>
      <c r="D315" s="2"/>
      <c r="E315" s="47">
        <v>0</v>
      </c>
      <c r="F315" s="2"/>
      <c r="G315" s="2"/>
      <c r="H315" s="2"/>
      <c r="I315" s="48">
        <f>июн.14!I315+июл.14!F315-июл.14!E315</f>
        <v>0</v>
      </c>
    </row>
    <row r="316" spans="1:9" x14ac:dyDescent="0.25">
      <c r="A316" s="8"/>
      <c r="B316" s="2">
        <f t="shared" si="7"/>
        <v>325</v>
      </c>
      <c r="C316" s="2"/>
      <c r="D316" s="2"/>
      <c r="E316" s="47">
        <v>0</v>
      </c>
      <c r="F316" s="2"/>
      <c r="G316" s="2"/>
      <c r="H316" s="2"/>
      <c r="I316" s="48">
        <f>июн.14!I316+июл.14!F316-июл.14!E316</f>
        <v>0</v>
      </c>
    </row>
    <row r="317" spans="1:9" x14ac:dyDescent="0.25">
      <c r="A317" s="8"/>
      <c r="B317" s="2">
        <f t="shared" si="7"/>
        <v>326</v>
      </c>
      <c r="C317" s="2"/>
      <c r="D317" s="2"/>
      <c r="E317" s="47">
        <v>0</v>
      </c>
      <c r="F317" s="2"/>
      <c r="G317" s="2"/>
      <c r="H317" s="2"/>
      <c r="I317" s="48">
        <f>июн.14!I317+июл.14!F317-июл.14!E317</f>
        <v>0</v>
      </c>
    </row>
    <row r="318" spans="1:9" x14ac:dyDescent="0.25">
      <c r="A318" s="8"/>
      <c r="B318" s="2">
        <f t="shared" si="7"/>
        <v>327</v>
      </c>
      <c r="C318" s="2"/>
      <c r="D318" s="2"/>
      <c r="E318" s="47">
        <v>0</v>
      </c>
      <c r="F318" s="2"/>
      <c r="G318" s="2"/>
      <c r="H318" s="2"/>
      <c r="I318" s="48">
        <f>июн.14!I318+июл.14!F318-июл.14!E318</f>
        <v>0</v>
      </c>
    </row>
    <row r="319" spans="1:9" x14ac:dyDescent="0.25">
      <c r="A319" s="8"/>
      <c r="B319" s="2">
        <f t="shared" si="7"/>
        <v>328</v>
      </c>
      <c r="C319" s="2"/>
      <c r="D319" s="2"/>
      <c r="E319" s="47">
        <v>0</v>
      </c>
      <c r="F319" s="2"/>
      <c r="G319" s="2"/>
      <c r="H319" s="2"/>
      <c r="I319" s="48">
        <f>июн.14!I319+июл.14!F319-июл.14!E319</f>
        <v>0</v>
      </c>
    </row>
    <row r="320" spans="1:9" x14ac:dyDescent="0.25">
      <c r="A320" s="8"/>
      <c r="B320" s="2">
        <f t="shared" si="7"/>
        <v>329</v>
      </c>
      <c r="C320" s="2"/>
      <c r="D320" s="2"/>
      <c r="E320" s="47">
        <v>0</v>
      </c>
      <c r="F320" s="2"/>
      <c r="G320" s="2"/>
      <c r="H320" s="2"/>
      <c r="I320" s="48">
        <f>июн.14!I320+июл.14!F320-июл.14!E320</f>
        <v>0</v>
      </c>
    </row>
    <row r="321" spans="1:9" x14ac:dyDescent="0.25">
      <c r="A321" s="8"/>
      <c r="B321" s="2">
        <f t="shared" si="7"/>
        <v>330</v>
      </c>
      <c r="C321" s="2"/>
      <c r="D321" s="2"/>
      <c r="E321" s="47">
        <v>0</v>
      </c>
      <c r="F321" s="2"/>
      <c r="G321" s="2"/>
      <c r="H321" s="2"/>
      <c r="I321" s="48">
        <f>июн.14!I321+июл.14!F321-июл.14!E321</f>
        <v>0</v>
      </c>
    </row>
    <row r="322" spans="1:9" x14ac:dyDescent="0.25">
      <c r="A322" s="8"/>
      <c r="B322" s="2">
        <f t="shared" si="7"/>
        <v>331</v>
      </c>
      <c r="C322" s="2"/>
      <c r="D322" s="2"/>
      <c r="E322" s="47">
        <v>0</v>
      </c>
      <c r="F322" s="2"/>
      <c r="G322" s="2"/>
      <c r="H322" s="2"/>
      <c r="I322" s="48">
        <f>июн.14!I322+июл.14!F322-июл.14!E322</f>
        <v>0</v>
      </c>
    </row>
    <row r="323" spans="1:9" x14ac:dyDescent="0.25">
      <c r="A323" s="8"/>
      <c r="B323" s="2">
        <f t="shared" si="7"/>
        <v>332</v>
      </c>
      <c r="C323" s="2"/>
      <c r="D323" s="2"/>
      <c r="E323" s="47">
        <v>0</v>
      </c>
      <c r="F323" s="2"/>
      <c r="G323" s="2"/>
      <c r="H323" s="2"/>
      <c r="I323" s="48">
        <f>июн.14!I323+июл.14!F323-июл.14!E323</f>
        <v>0</v>
      </c>
    </row>
    <row r="324" spans="1:9" x14ac:dyDescent="0.25">
      <c r="A324" s="8"/>
      <c r="B324" s="2">
        <f t="shared" si="7"/>
        <v>333</v>
      </c>
      <c r="C324" s="2"/>
      <c r="D324" s="2"/>
      <c r="E324" s="47">
        <v>0</v>
      </c>
      <c r="F324" s="2"/>
      <c r="G324" s="2"/>
      <c r="H324" s="2"/>
      <c r="I324" s="48">
        <f>июн.14!I324+июл.14!F324-июл.14!E324</f>
        <v>0</v>
      </c>
    </row>
    <row r="325" spans="1:9" x14ac:dyDescent="0.25">
      <c r="A325" s="8"/>
      <c r="B325" s="2">
        <f t="shared" si="7"/>
        <v>334</v>
      </c>
      <c r="C325" s="2"/>
      <c r="D325" s="2"/>
      <c r="E325" s="47">
        <v>0</v>
      </c>
      <c r="F325" s="2"/>
      <c r="G325" s="2"/>
      <c r="H325" s="2"/>
      <c r="I325" s="48">
        <f>июн.14!I325+июл.14!F325-июл.14!E325</f>
        <v>0</v>
      </c>
    </row>
    <row r="326" spans="1:9" x14ac:dyDescent="0.25">
      <c r="A326" s="8"/>
      <c r="B326" s="2">
        <f t="shared" si="7"/>
        <v>335</v>
      </c>
      <c r="C326" s="2"/>
      <c r="D326" s="2"/>
      <c r="E326" s="47">
        <v>0</v>
      </c>
      <c r="F326" s="2"/>
      <c r="G326" s="2"/>
      <c r="H326" s="2"/>
      <c r="I326" s="48">
        <f>июн.14!I326+июл.14!F326-июл.14!E326</f>
        <v>0</v>
      </c>
    </row>
    <row r="327" spans="1:9" x14ac:dyDescent="0.25">
      <c r="A327" s="8"/>
      <c r="B327" s="2">
        <f t="shared" si="7"/>
        <v>336</v>
      </c>
      <c r="C327" s="2"/>
      <c r="D327" s="2"/>
      <c r="E327" s="47">
        <v>0</v>
      </c>
      <c r="F327" s="2"/>
      <c r="G327" s="2"/>
      <c r="H327" s="2"/>
      <c r="I327" s="48">
        <f>июн.14!I327+июл.14!F327-июл.14!E327</f>
        <v>0</v>
      </c>
    </row>
    <row r="328" spans="1:9" x14ac:dyDescent="0.25">
      <c r="A328" s="8"/>
      <c r="B328" s="2">
        <f t="shared" si="7"/>
        <v>337</v>
      </c>
      <c r="C328" s="2"/>
      <c r="D328" s="2"/>
      <c r="E328" s="47">
        <v>0</v>
      </c>
      <c r="F328" s="2"/>
      <c r="G328" s="2"/>
      <c r="H328" s="2"/>
      <c r="I328" s="48">
        <f>июн.14!I328+июл.14!F328-июл.14!E328</f>
        <v>0</v>
      </c>
    </row>
    <row r="329" spans="1:9" x14ac:dyDescent="0.25">
      <c r="A329" s="8"/>
      <c r="B329" s="2">
        <f t="shared" si="7"/>
        <v>338</v>
      </c>
      <c r="C329" s="2"/>
      <c r="D329" s="2"/>
      <c r="E329" s="47">
        <v>0</v>
      </c>
      <c r="F329" s="2"/>
      <c r="G329" s="2"/>
      <c r="H329" s="2"/>
      <c r="I329" s="48">
        <f>июн.14!I329+июл.14!F329-июл.14!E329</f>
        <v>0</v>
      </c>
    </row>
    <row r="330" spans="1:9" x14ac:dyDescent="0.25">
      <c r="A330" s="8"/>
      <c r="B330" s="2">
        <f t="shared" si="7"/>
        <v>339</v>
      </c>
      <c r="C330" s="2"/>
      <c r="D330" s="2"/>
      <c r="E330" s="47">
        <v>0</v>
      </c>
      <c r="F330" s="2"/>
      <c r="G330" s="2"/>
      <c r="H330" s="2"/>
      <c r="I330" s="48">
        <f>июн.14!I330+июл.14!F330-июл.14!E330</f>
        <v>0</v>
      </c>
    </row>
    <row r="331" spans="1:9" x14ac:dyDescent="0.25">
      <c r="A331" s="8"/>
      <c r="B331" s="2">
        <f t="shared" si="7"/>
        <v>340</v>
      </c>
      <c r="C331" s="2"/>
      <c r="D331" s="2"/>
      <c r="E331" s="47">
        <v>0</v>
      </c>
      <c r="F331" s="2"/>
      <c r="G331" s="2"/>
      <c r="H331" s="2"/>
      <c r="I331" s="48">
        <f>июн.14!I331+июл.14!F331-июл.14!E331</f>
        <v>0</v>
      </c>
    </row>
    <row r="332" spans="1:9" x14ac:dyDescent="0.25">
      <c r="A332" s="8"/>
      <c r="B332" s="2">
        <f t="shared" si="7"/>
        <v>341</v>
      </c>
      <c r="C332" s="2" t="s">
        <v>130</v>
      </c>
      <c r="D332" s="2"/>
      <c r="E332" s="47">
        <v>800.57</v>
      </c>
      <c r="F332" s="2">
        <v>2401.71</v>
      </c>
      <c r="G332" s="2">
        <v>78</v>
      </c>
      <c r="H332" s="20">
        <v>41827</v>
      </c>
      <c r="I332" s="48">
        <f>июн.14!I332+июл.14!F332-июл.14!E332</f>
        <v>1601.1399999999999</v>
      </c>
    </row>
    <row r="333" spans="1:9" x14ac:dyDescent="0.25">
      <c r="A333" s="8"/>
      <c r="B333" s="2">
        <f t="shared" si="7"/>
        <v>342</v>
      </c>
      <c r="C333" s="2" t="s">
        <v>123</v>
      </c>
      <c r="D333" s="2"/>
      <c r="E333" s="47">
        <v>800.57</v>
      </c>
      <c r="F333" s="2"/>
      <c r="G333" s="2"/>
      <c r="H333" s="2"/>
      <c r="I333" s="48">
        <f>июн.14!I333+июл.14!F333-июл.14!E333</f>
        <v>-800.57</v>
      </c>
    </row>
    <row r="334" spans="1:9" x14ac:dyDescent="0.25">
      <c r="A334" s="8"/>
      <c r="B334" s="2">
        <f t="shared" si="7"/>
        <v>343</v>
      </c>
      <c r="C334" s="2" t="s">
        <v>127</v>
      </c>
      <c r="D334" s="2"/>
      <c r="E334" s="47">
        <v>800.57</v>
      </c>
      <c r="F334" s="2"/>
      <c r="G334" s="2"/>
      <c r="H334" s="2"/>
      <c r="I334" s="48">
        <f>июн.14!I334+июл.14!F334-июл.14!E334</f>
        <v>-800.57</v>
      </c>
    </row>
    <row r="335" spans="1:9" x14ac:dyDescent="0.25">
      <c r="A335" s="8"/>
      <c r="B335" s="2">
        <f t="shared" si="7"/>
        <v>344</v>
      </c>
      <c r="C335" s="2" t="s">
        <v>128</v>
      </c>
      <c r="D335" s="2"/>
      <c r="E335" s="47">
        <v>800.57</v>
      </c>
      <c r="F335" s="2"/>
      <c r="G335" s="2"/>
      <c r="H335" s="2"/>
      <c r="I335" s="48">
        <f>июн.14!I335+июл.14!F335-июл.14!E335</f>
        <v>-800.57</v>
      </c>
    </row>
    <row r="336" spans="1:9" x14ac:dyDescent="0.25">
      <c r="A336" s="8"/>
      <c r="B336" s="2">
        <f t="shared" si="7"/>
        <v>345</v>
      </c>
      <c r="C336" s="2" t="s">
        <v>119</v>
      </c>
      <c r="D336" s="2"/>
      <c r="E336" s="47">
        <v>800.57</v>
      </c>
      <c r="F336" s="2"/>
      <c r="G336" s="2"/>
      <c r="H336" s="2"/>
      <c r="I336" s="48">
        <f>июн.14!I336+июл.14!F336-июл.14!E336</f>
        <v>4803.420000000001</v>
      </c>
    </row>
    <row r="337" spans="1:9" x14ac:dyDescent="0.25">
      <c r="A337" s="8"/>
      <c r="B337" s="2">
        <f t="shared" si="7"/>
        <v>346</v>
      </c>
      <c r="C337" s="2" t="s">
        <v>136</v>
      </c>
      <c r="D337" s="2"/>
      <c r="E337" s="47">
        <v>0</v>
      </c>
      <c r="F337" s="2">
        <v>800.57</v>
      </c>
      <c r="G337" s="2">
        <v>581</v>
      </c>
      <c r="H337" s="20">
        <v>41836</v>
      </c>
      <c r="I337" s="48">
        <f>июн.14!I337+июл.14!F337-июл.14!E337</f>
        <v>800.57</v>
      </c>
    </row>
    <row r="338" spans="1:9" x14ac:dyDescent="0.25">
      <c r="A338" s="8"/>
      <c r="B338" s="2">
        <f t="shared" si="7"/>
        <v>347</v>
      </c>
      <c r="C338" s="2" t="s">
        <v>122</v>
      </c>
      <c r="D338" s="2"/>
      <c r="E338" s="47">
        <v>800.57</v>
      </c>
      <c r="F338" s="2"/>
      <c r="G338" s="2"/>
      <c r="H338" s="2"/>
      <c r="I338" s="48">
        <f>июн.14!I338+июл.14!F338-июл.14!E338</f>
        <v>-1601.14</v>
      </c>
    </row>
    <row r="339" spans="1:9" x14ac:dyDescent="0.25">
      <c r="A339" s="8"/>
      <c r="B339" s="2">
        <f t="shared" si="7"/>
        <v>348</v>
      </c>
      <c r="C339" s="2" t="s">
        <v>129</v>
      </c>
      <c r="D339" s="2"/>
      <c r="E339" s="47">
        <v>800.57</v>
      </c>
      <c r="F339" s="2"/>
      <c r="G339" s="2"/>
      <c r="H339" s="2"/>
      <c r="I339" s="48">
        <f>июн.14!I339+июл.14!F339-июл.14!E339</f>
        <v>-800.57</v>
      </c>
    </row>
    <row r="340" spans="1:9" x14ac:dyDescent="0.25">
      <c r="A340" s="8"/>
      <c r="B340" s="2">
        <f t="shared" si="7"/>
        <v>349</v>
      </c>
      <c r="C340" s="2" t="s">
        <v>131</v>
      </c>
      <c r="D340" s="2"/>
      <c r="E340" s="47">
        <v>800.57</v>
      </c>
      <c r="F340" s="2"/>
      <c r="G340" s="2"/>
      <c r="H340" s="2"/>
      <c r="I340" s="48">
        <f>июн.14!I340+июл.14!F340-июл.14!E340</f>
        <v>-800.57</v>
      </c>
    </row>
    <row r="341" spans="1:9" x14ac:dyDescent="0.25">
      <c r="A341" s="8"/>
      <c r="B341" s="2">
        <v>350</v>
      </c>
      <c r="C341" s="2" t="s">
        <v>124</v>
      </c>
      <c r="D341" s="2"/>
      <c r="E341" s="47">
        <v>800.57</v>
      </c>
      <c r="F341" s="2"/>
      <c r="G341" s="2"/>
      <c r="H341" s="2"/>
      <c r="I341" s="48">
        <f>июн.14!I341+июл.14!F341-июл.14!E341</f>
        <v>-800.57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"/>
      <c r="G342" s="2"/>
      <c r="H342" s="2"/>
      <c r="I342" s="48">
        <f>июн.14!I342+июл.14!F342-июл.14!E342</f>
        <v>0</v>
      </c>
    </row>
  </sheetData>
  <autoFilter ref="A5:I342"/>
  <mergeCells count="1">
    <mergeCell ref="C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2"/>
  <sheetViews>
    <sheetView topLeftCell="A315" workbookViewId="0">
      <selection activeCell="F341" sqref="F341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1.5703125" bestFit="1" customWidth="1"/>
  </cols>
  <sheetData>
    <row r="3" spans="1:9" x14ac:dyDescent="0.25">
      <c r="A3" s="13" t="s">
        <v>7</v>
      </c>
      <c r="B3" s="2" t="s">
        <v>9</v>
      </c>
      <c r="C3" s="79">
        <v>41852</v>
      </c>
      <c r="D3" s="80"/>
      <c r="E3" s="80"/>
      <c r="F3" s="80"/>
      <c r="G3" s="80"/>
      <c r="H3" s="80"/>
      <c r="I3" s="80"/>
    </row>
    <row r="4" spans="1:9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18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/>
      <c r="G6" s="2"/>
      <c r="H6" s="20"/>
      <c r="I6" s="48">
        <f>июл.14!I6+авг.14!F6-авг.14!E6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48">
        <f>июл.14!I7+авг.14!F7-авг.14!E7</f>
        <v>-3202.28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"/>
      <c r="I8" s="48">
        <f>июл.14!I8+авг.14!F8-авг.14!E8</f>
        <v>0</v>
      </c>
    </row>
    <row r="9" spans="1:9" x14ac:dyDescent="0.25">
      <c r="A9" s="5"/>
      <c r="B9" s="2">
        <v>5</v>
      </c>
      <c r="C9" s="4"/>
      <c r="D9" s="2"/>
      <c r="E9" s="47">
        <v>0</v>
      </c>
      <c r="F9" s="2"/>
      <c r="G9" s="2"/>
      <c r="H9" s="20"/>
      <c r="I9" s="48">
        <f>июл.14!I9+авг.14!F9-авг.14!E9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48">
        <f>июл.14!I10+авг.14!F10-авг.14!E10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"/>
      <c r="G11" s="2"/>
      <c r="H11" s="20"/>
      <c r="I11" s="48">
        <f>июл.14!I11+авг.14!F11-авг.14!E11</f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48">
        <f>июл.14!I12+авг.14!F12-авг.14!E12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48">
        <f>июл.14!I13+авг.14!F13-авг.14!E13</f>
        <v>-6404.56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48">
        <f>июл.14!I14+авг.14!F14-авг.14!E14</f>
        <v>-4002.8500000000004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"/>
      <c r="I15" s="48">
        <f>июл.14!I15+авг.14!F15-авг.14!E15</f>
        <v>-2401.71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31727</v>
      </c>
      <c r="H16" s="20">
        <v>41859</v>
      </c>
      <c r="I16" s="48">
        <f>июл.14!I16+авг.14!F16-авг.14!E16</f>
        <v>0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"/>
      <c r="G17" s="2"/>
      <c r="H17" s="20"/>
      <c r="I17" s="48">
        <f>июл.14!I17+авг.14!F17-авг.14!E17</f>
        <v>-6404.56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48">
        <f>июл.14!I18+авг.14!F18-авг.14!E18</f>
        <v>-8005.7000000000007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48">
        <f>июл.14!I19+авг.14!F19-авг.14!E19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517</v>
      </c>
      <c r="H20" s="20">
        <v>41857</v>
      </c>
      <c r="I20" s="48">
        <f>июл.14!I20+авг.14!F20-авг.14!E20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/>
      <c r="G21" s="2"/>
      <c r="H21" s="20"/>
      <c r="I21" s="48">
        <f>июл.14!I21+авг.14!F21-авг.14!E21</f>
        <v>-800.57</v>
      </c>
    </row>
    <row r="22" spans="1:9" x14ac:dyDescent="0.25">
      <c r="A22" s="6"/>
      <c r="B22" s="2" t="s">
        <v>152</v>
      </c>
      <c r="C22" s="2" t="s">
        <v>151</v>
      </c>
      <c r="D22" s="2"/>
      <c r="E22" s="47">
        <f>800.57*2</f>
        <v>1601.14</v>
      </c>
      <c r="F22" s="22"/>
      <c r="G22" s="2"/>
      <c r="H22" s="20"/>
      <c r="I22" s="48">
        <f>июл.14!I22+авг.14!F22-авг.14!E22</f>
        <v>-3202.28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48">
        <f>июл.14!I23+авг.14!F23-авг.14!E23</f>
        <v>-6404.56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>
        <v>800.57</v>
      </c>
      <c r="G24" s="2">
        <v>39</v>
      </c>
      <c r="H24" s="20">
        <v>41852</v>
      </c>
      <c r="I24" s="48">
        <f>июл.14!I24+авг.14!F24-авг.14!E24</f>
        <v>0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"/>
      <c r="G25" s="2"/>
      <c r="H25" s="2"/>
      <c r="I25" s="48">
        <f>июл.14!I25+авг.14!F25-авг.14!E25</f>
        <v>-2401.71</v>
      </c>
    </row>
    <row r="26" spans="1:9" x14ac:dyDescent="0.25">
      <c r="A26" s="6"/>
      <c r="B26" s="2">
        <v>27</v>
      </c>
      <c r="C26" s="2" t="s">
        <v>121</v>
      </c>
      <c r="D26" s="2"/>
      <c r="E26" s="47">
        <v>800.57</v>
      </c>
      <c r="F26" s="2"/>
      <c r="G26" s="2"/>
      <c r="H26" s="20"/>
      <c r="I26" s="48">
        <f>июл.14!I26+авг.14!F26-авг.14!E26</f>
        <v>-2401.71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/>
      <c r="G27" s="2"/>
      <c r="H27" s="20"/>
      <c r="I27" s="48">
        <f>июл.14!I27+авг.14!F27-авг.14!E27</f>
        <v>-2401.71</v>
      </c>
    </row>
    <row r="28" spans="1:9" x14ac:dyDescent="0.25">
      <c r="A28" s="6"/>
      <c r="B28" s="2">
        <v>29</v>
      </c>
      <c r="C28" s="2" t="s">
        <v>125</v>
      </c>
      <c r="D28" s="2"/>
      <c r="E28" s="47">
        <v>800.57</v>
      </c>
      <c r="F28" s="2"/>
      <c r="G28" s="2"/>
      <c r="H28" s="20"/>
      <c r="I28" s="48">
        <f>июл.14!I28+авг.14!F28-авг.14!E28</f>
        <v>-1601.14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/>
      <c r="G29" s="2"/>
      <c r="H29" s="20"/>
      <c r="I29" s="48">
        <f>июл.14!I29+авг.14!F29-авг.14!E29</f>
        <v>0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48">
        <f>июл.14!I30+авг.14!F30-авг.14!E30</f>
        <v>-4002.8500000000004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48">
        <f>июл.14!I31+авг.14!F31-авг.14!E31</f>
        <v>1697.1499999999992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48">
        <f>июл.14!I32+авг.14!F32-авг.14!E32</f>
        <v>0</v>
      </c>
    </row>
    <row r="33" spans="1:9" x14ac:dyDescent="0.25">
      <c r="A33" s="6"/>
      <c r="B33" s="2">
        <v>36</v>
      </c>
      <c r="C33" s="2" t="s">
        <v>118</v>
      </c>
      <c r="D33" s="2"/>
      <c r="E33" s="47">
        <v>800.57</v>
      </c>
      <c r="F33" s="2"/>
      <c r="G33" s="2"/>
      <c r="H33" s="20"/>
      <c r="I33" s="48">
        <f>июл.14!I33+авг.14!F33-авг.14!E33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48">
        <f>июл.14!I34+авг.14!F34-авг.14!E34</f>
        <v>0</v>
      </c>
    </row>
    <row r="35" spans="1:9" x14ac:dyDescent="0.25">
      <c r="A35" s="6"/>
      <c r="B35" s="2" t="s">
        <v>141</v>
      </c>
      <c r="C35" s="2" t="s">
        <v>142</v>
      </c>
      <c r="D35" s="2"/>
      <c r="E35" s="47">
        <v>800.57</v>
      </c>
      <c r="F35" s="2"/>
      <c r="G35" s="2"/>
      <c r="H35" s="20"/>
      <c r="I35" s="48">
        <f>июл.14!I35+авг.14!F35-авг.14!E35</f>
        <v>-1901.71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48">
        <f>июл.14!I36+авг.14!F36-авг.14!E36</f>
        <v>-1601.14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48">
        <f>июл.14!I37+авг.14!F37-авг.14!E37</f>
        <v>-4002.8500000000004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952</v>
      </c>
      <c r="H38" s="20">
        <v>41866</v>
      </c>
      <c r="I38" s="48">
        <f>июл.14!I38+авг.14!F38-авг.14!E38</f>
        <v>-802.85000000000025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13417</v>
      </c>
      <c r="H39" s="20">
        <v>41856</v>
      </c>
      <c r="I39" s="48">
        <f>июл.14!I39+авг.14!F39-авг.14!E39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48">
        <f>июл.14!I40+авг.14!F40-авг.14!E40</f>
        <v>0</v>
      </c>
    </row>
    <row r="41" spans="1:9" x14ac:dyDescent="0.25">
      <c r="A41" s="7"/>
      <c r="B41" s="2">
        <v>43</v>
      </c>
      <c r="C41" s="4" t="s">
        <v>114</v>
      </c>
      <c r="D41" s="2"/>
      <c r="E41" s="47">
        <v>800.57</v>
      </c>
      <c r="F41" s="2"/>
      <c r="G41" s="2"/>
      <c r="H41" s="2"/>
      <c r="I41" s="48">
        <f>июл.14!I41+авг.14!F41-авг.14!E41</f>
        <v>-3202.28</v>
      </c>
    </row>
    <row r="42" spans="1:9" x14ac:dyDescent="0.25">
      <c r="A42" s="7"/>
      <c r="B42" s="2">
        <v>44</v>
      </c>
      <c r="C42" s="4" t="s">
        <v>116</v>
      </c>
      <c r="D42" s="2"/>
      <c r="E42" s="47">
        <v>800.57</v>
      </c>
      <c r="F42" s="2"/>
      <c r="G42" s="2"/>
      <c r="H42" s="20"/>
      <c r="I42" s="48">
        <f>июл.14!I42+авг.14!F42-авг.14!E42</f>
        <v>-2401.71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"/>
      <c r="G43" s="2"/>
      <c r="H43" s="2"/>
      <c r="I43" s="48">
        <f>июл.14!I43+авг.14!F43-авг.14!E43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"/>
      <c r="G44" s="2"/>
      <c r="H44" s="2"/>
      <c r="I44" s="48">
        <f>июл.14!I44+авг.14!F44-авг.14!E44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"/>
      <c r="G45" s="2"/>
      <c r="H45" s="2"/>
      <c r="I45" s="48">
        <f>июл.14!I45+авг.14!F45-авг.14!E45</f>
        <v>0</v>
      </c>
    </row>
    <row r="46" spans="1:9" x14ac:dyDescent="0.25">
      <c r="A46" s="7"/>
      <c r="B46" s="2">
        <v>48</v>
      </c>
      <c r="C46" s="4" t="s">
        <v>135</v>
      </c>
      <c r="D46" s="2"/>
      <c r="E46" s="47">
        <v>800.57</v>
      </c>
      <c r="F46" s="2">
        <v>800.57</v>
      </c>
      <c r="G46" s="2">
        <v>58</v>
      </c>
      <c r="H46" s="20">
        <v>41877</v>
      </c>
      <c r="I46" s="48">
        <f>июл.14!I46+авг.14!F46-авг.14!E46</f>
        <v>-800.57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">
        <f>800.57*2</f>
        <v>1601.14</v>
      </c>
      <c r="G47" s="2">
        <v>495.87799999999999</v>
      </c>
      <c r="H47" s="20">
        <v>41878</v>
      </c>
      <c r="I47" s="48">
        <f>июл.14!I47+авг.14!F47-авг.14!E47</f>
        <v>0</v>
      </c>
    </row>
    <row r="48" spans="1:9" x14ac:dyDescent="0.25">
      <c r="A48" s="6"/>
      <c r="B48" s="2" t="s">
        <v>145</v>
      </c>
      <c r="C48" s="4" t="s">
        <v>146</v>
      </c>
      <c r="D48" s="2"/>
      <c r="E48" s="47">
        <v>800.57</v>
      </c>
      <c r="F48" s="2">
        <v>800.57</v>
      </c>
      <c r="G48" s="2">
        <v>227</v>
      </c>
      <c r="H48" s="20">
        <v>41872</v>
      </c>
      <c r="I48" s="48">
        <f>июл.14!I48+авг.14!F48-авг.14!E48</f>
        <v>0</v>
      </c>
    </row>
    <row r="49" spans="1:9" x14ac:dyDescent="0.25">
      <c r="A49" s="6"/>
      <c r="B49" s="2">
        <v>50</v>
      </c>
      <c r="C49" s="4"/>
      <c r="D49" s="2"/>
      <c r="E49" s="47">
        <v>0</v>
      </c>
      <c r="F49" s="2"/>
      <c r="G49" s="2"/>
      <c r="H49" s="2"/>
      <c r="I49" s="48">
        <f>июл.14!I49+авг.14!F49-авг.14!E49</f>
        <v>0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"/>
      <c r="G50" s="21"/>
      <c r="H50" s="20"/>
      <c r="I50" s="48">
        <f>июл.14!I50+авг.14!F50-авг.14!E50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"/>
      <c r="G51" s="2"/>
      <c r="H51" s="20"/>
      <c r="I51" s="48">
        <f>июл.14!I51+авг.14!F51-авг.14!E51</f>
        <v>0</v>
      </c>
    </row>
    <row r="52" spans="1:9" x14ac:dyDescent="0.25">
      <c r="A52" s="6"/>
      <c r="B52" s="2">
        <v>53</v>
      </c>
      <c r="C52" s="4"/>
      <c r="D52" s="2"/>
      <c r="E52" s="47">
        <v>0</v>
      </c>
      <c r="F52" s="2"/>
      <c r="G52" s="2"/>
      <c r="H52" s="20"/>
      <c r="I52" s="48">
        <f>июл.14!I52+авг.14!F52-авг.14!E52</f>
        <v>0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"/>
      <c r="G53" s="2"/>
      <c r="H53" s="2"/>
      <c r="I53" s="48">
        <f>июл.14!I53+авг.14!F53-авг.14!E53</f>
        <v>-8005.7000000000007</v>
      </c>
    </row>
    <row r="54" spans="1:9" x14ac:dyDescent="0.25">
      <c r="A54" s="6"/>
      <c r="B54" s="2">
        <v>56</v>
      </c>
      <c r="C54" s="18" t="s">
        <v>108</v>
      </c>
      <c r="D54" s="2"/>
      <c r="E54" s="47">
        <f>800.57*2</f>
        <v>1601.14</v>
      </c>
      <c r="F54" s="2">
        <v>800.57</v>
      </c>
      <c r="G54" s="21">
        <v>16367</v>
      </c>
      <c r="H54" s="20">
        <v>41879</v>
      </c>
      <c r="I54" s="48">
        <f>июл.14!I54+авг.14!F54-авг.14!E54</f>
        <v>-4002.8499999999995</v>
      </c>
    </row>
    <row r="55" spans="1:9" x14ac:dyDescent="0.25">
      <c r="A55" s="6"/>
      <c r="B55" s="2">
        <v>57</v>
      </c>
      <c r="C55" s="4" t="s">
        <v>48</v>
      </c>
      <c r="D55" s="2"/>
      <c r="E55" s="47">
        <v>800.57</v>
      </c>
      <c r="F55" s="2">
        <v>1601.14</v>
      </c>
      <c r="G55" s="2">
        <v>19</v>
      </c>
      <c r="H55" s="20">
        <v>41863</v>
      </c>
      <c r="I55" s="48">
        <f>июл.14!I55+авг.14!F55-авг.14!E55</f>
        <v>0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"/>
      <c r="G56" s="2"/>
      <c r="H56" s="20"/>
      <c r="I56" s="48">
        <f>июл.14!I56+авг.14!F56-авг.14!E56</f>
        <v>-7205.130000000001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"/>
      <c r="G57" s="2"/>
      <c r="H57" s="20"/>
      <c r="I57" s="48">
        <f>июл.14!I57+авг.14!F57-авг.14!E57</f>
        <v>-4002.8500000000004</v>
      </c>
    </row>
    <row r="58" spans="1:9" x14ac:dyDescent="0.25">
      <c r="A58" s="8"/>
      <c r="B58" s="2">
        <v>61</v>
      </c>
      <c r="C58" s="4" t="s">
        <v>160</v>
      </c>
      <c r="D58" s="2"/>
      <c r="E58" s="47">
        <v>800.57</v>
      </c>
      <c r="F58" s="2"/>
      <c r="G58" s="2"/>
      <c r="H58" s="2"/>
      <c r="I58" s="48">
        <f>июл.14!I58+авг.14!F58-авг.14!E58</f>
        <v>-800.57</v>
      </c>
    </row>
    <row r="59" spans="1:9" x14ac:dyDescent="0.25">
      <c r="A59" s="8"/>
      <c r="B59" s="2">
        <v>62</v>
      </c>
      <c r="C59" s="4"/>
      <c r="D59" s="2"/>
      <c r="E59" s="47">
        <v>0</v>
      </c>
      <c r="F59" s="2"/>
      <c r="G59" s="2"/>
      <c r="H59" s="2"/>
      <c r="I59" s="48">
        <f>июл.14!I59+авг.14!F59-авг.14!E59</f>
        <v>0</v>
      </c>
    </row>
    <row r="60" spans="1:9" x14ac:dyDescent="0.25">
      <c r="A60" s="8"/>
      <c r="B60" s="2">
        <v>63</v>
      </c>
      <c r="C60" s="4"/>
      <c r="D60" s="2"/>
      <c r="E60" s="47">
        <v>0</v>
      </c>
      <c r="F60" s="2"/>
      <c r="G60" s="2"/>
      <c r="H60" s="2"/>
      <c r="I60" s="48">
        <f>июл.14!I60+авг.14!F60-авг.14!E60</f>
        <v>0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"/>
      <c r="G61" s="2"/>
      <c r="H61" s="20"/>
      <c r="I61" s="48">
        <f>июл.14!I61+авг.14!F61-авг.14!E61</f>
        <v>-800.57</v>
      </c>
    </row>
    <row r="62" spans="1:9" x14ac:dyDescent="0.25">
      <c r="A62" s="7"/>
      <c r="B62" s="2">
        <v>65</v>
      </c>
      <c r="C62" s="4" t="s">
        <v>110</v>
      </c>
      <c r="D62" s="2"/>
      <c r="E62" s="47">
        <v>800.57</v>
      </c>
      <c r="F62" s="2"/>
      <c r="G62" s="2"/>
      <c r="H62" s="2"/>
      <c r="I62" s="48">
        <f>июл.14!I62+авг.14!F62-авг.14!E62</f>
        <v>-2401.71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"/>
      <c r="G63" s="2"/>
      <c r="H63" s="2"/>
      <c r="I63" s="48">
        <f>июл.14!I63+авг.14!F63-авг.14!E63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"/>
      <c r="G64" s="2"/>
      <c r="H64" s="20"/>
      <c r="I64" s="48">
        <f>июл.14!I64+авг.14!F64-авг.14!E64</f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2"/>
      <c r="G65" s="2"/>
      <c r="H65" s="20"/>
      <c r="I65" s="48">
        <f>июл.14!I65+авг.14!F65-авг.14!E65</f>
        <v>800.56999999999982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">
        <v>800.57</v>
      </c>
      <c r="G66" s="2">
        <v>720</v>
      </c>
      <c r="H66" s="20">
        <v>41859</v>
      </c>
      <c r="I66" s="48">
        <f>июл.14!I66+авг.14!F66-авг.14!E66</f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"/>
      <c r="G67" s="2"/>
      <c r="H67" s="20"/>
      <c r="I67" s="48">
        <f>июл.14!I67+авг.14!F67-авг.14!E67</f>
        <v>-32.280000000000427</v>
      </c>
    </row>
    <row r="68" spans="1:9" x14ac:dyDescent="0.25">
      <c r="A68" s="7"/>
      <c r="B68" s="2" t="s">
        <v>84</v>
      </c>
      <c r="C68" s="2" t="s">
        <v>83</v>
      </c>
      <c r="D68" s="2"/>
      <c r="E68" s="47">
        <f>800.57*2</f>
        <v>1601.14</v>
      </c>
      <c r="F68" s="2">
        <v>2401.71</v>
      </c>
      <c r="G68" s="2">
        <v>885</v>
      </c>
      <c r="H68" s="20">
        <v>41866</v>
      </c>
      <c r="I68" s="48">
        <f>июл.14!I68+авг.14!F68-авг.14!E68</f>
        <v>1601.1399999999996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">
        <f>800.57*2</f>
        <v>1601.14</v>
      </c>
      <c r="G69" s="2">
        <v>595.59400000000005</v>
      </c>
      <c r="H69" s="20">
        <v>41855</v>
      </c>
      <c r="I69" s="48">
        <f>июл.14!I69+авг.14!F69-авг.14!E69</f>
        <v>-2401.71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"/>
      <c r="G70" s="2"/>
      <c r="H70" s="2"/>
      <c r="I70" s="48">
        <f>июл.14!I70+авг.14!F70-авг.14!E70</f>
        <v>-4002.8500000000004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"/>
      <c r="G71" s="2"/>
      <c r="H71" s="20"/>
      <c r="I71" s="48">
        <f>июл.14!I71+авг.14!F71-авг.14!E71</f>
        <v>-4002.8500000000004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">
        <v>1601.14</v>
      </c>
      <c r="G72" s="2">
        <v>16811</v>
      </c>
      <c r="H72" s="20">
        <v>41869</v>
      </c>
      <c r="I72" s="48">
        <f>июл.14!I72+авг.14!F72-авг.14!E72</f>
        <v>0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"/>
      <c r="G73" s="2"/>
      <c r="H73" s="20"/>
      <c r="I73" s="48">
        <f>июл.14!I73+авг.14!F73-авг.14!E73</f>
        <v>-4002.8500000000004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">
        <v>9606.84</v>
      </c>
      <c r="G74" s="2">
        <v>856</v>
      </c>
      <c r="H74" s="20">
        <v>41872</v>
      </c>
      <c r="I74" s="48">
        <f>июл.14!I74+авг.14!F74-авг.14!E74</f>
        <v>4803.4199999999992</v>
      </c>
    </row>
    <row r="75" spans="1:9" x14ac:dyDescent="0.25">
      <c r="A75" s="8"/>
      <c r="B75" s="2">
        <v>80</v>
      </c>
      <c r="C75" s="2" t="s">
        <v>64</v>
      </c>
      <c r="D75" s="2"/>
      <c r="E75" s="47">
        <v>800.57</v>
      </c>
      <c r="F75" s="2"/>
      <c r="G75" s="2"/>
      <c r="H75" s="2"/>
      <c r="I75" s="48">
        <f>июл.14!I75+авг.14!F75-авг.14!E75</f>
        <v>0</v>
      </c>
    </row>
    <row r="76" spans="1:9" x14ac:dyDescent="0.25">
      <c r="A76" s="6"/>
      <c r="B76" s="2">
        <v>81</v>
      </c>
      <c r="C76" s="2" t="s">
        <v>54</v>
      </c>
      <c r="D76" s="2"/>
      <c r="E76" s="47">
        <v>800.57</v>
      </c>
      <c r="F76" s="2"/>
      <c r="G76" s="2"/>
      <c r="H76" s="2"/>
      <c r="I76" s="48">
        <f>июл.14!I76+авг.14!F76-авг.14!E76</f>
        <v>-4002.8500000000004</v>
      </c>
    </row>
    <row r="77" spans="1:9" x14ac:dyDescent="0.25">
      <c r="A77" s="7">
        <v>79165086389</v>
      </c>
      <c r="B77" s="2">
        <v>82</v>
      </c>
      <c r="C77" s="2" t="s">
        <v>55</v>
      </c>
      <c r="D77" s="2"/>
      <c r="E77" s="47">
        <v>800.57</v>
      </c>
      <c r="F77" s="2"/>
      <c r="G77" s="2"/>
      <c r="H77" s="20"/>
      <c r="I77" s="48">
        <f>июл.14!I77+авг.14!F77-авг.14!E77</f>
        <v>-1601.14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"/>
      <c r="G78" s="2"/>
      <c r="H78" s="20"/>
      <c r="I78" s="48">
        <f>июл.14!I78+авг.14!F78-авг.14!E78</f>
        <v>-4002.8500000000004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2">
        <v>800.57</v>
      </c>
      <c r="G79" s="2">
        <v>532</v>
      </c>
      <c r="H79" s="20">
        <v>41869</v>
      </c>
      <c r="I79" s="48">
        <f>июл.14!I79+авг.14!F79-авг.14!E79</f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">
        <v>1602</v>
      </c>
      <c r="G80" s="2">
        <v>411</v>
      </c>
      <c r="H80" s="20">
        <v>41855</v>
      </c>
      <c r="I80" s="48">
        <f>июл.14!I80+авг.14!F80-авг.14!E80</f>
        <v>-799.71000000000015</v>
      </c>
    </row>
    <row r="81" spans="1:9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2"/>
      <c r="G81" s="2"/>
      <c r="H81" s="20"/>
      <c r="I81" s="48">
        <f>июл.14!I81+авг.14!F81-авг.14!E81</f>
        <v>-800.57</v>
      </c>
    </row>
    <row r="82" spans="1:9" x14ac:dyDescent="0.25">
      <c r="A82" s="7">
        <v>79261112070</v>
      </c>
      <c r="B82" s="2">
        <v>87</v>
      </c>
      <c r="C82" s="2" t="s">
        <v>57</v>
      </c>
      <c r="D82" s="2"/>
      <c r="E82" s="47">
        <v>800.57</v>
      </c>
      <c r="F82" s="2"/>
      <c r="G82" s="2"/>
      <c r="H82" s="2"/>
      <c r="I82" s="48">
        <f>июл.14!I82+авг.14!F82-авг.14!E82</f>
        <v>-4002.8500000000004</v>
      </c>
    </row>
    <row r="83" spans="1:9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2"/>
      <c r="G83" s="2"/>
      <c r="H83" s="20"/>
      <c r="I83" s="48">
        <f>июл.14!I83+авг.14!F83-авг.14!E83</f>
        <v>800.56999999999982</v>
      </c>
    </row>
    <row r="84" spans="1:9" x14ac:dyDescent="0.25">
      <c r="A84" s="7">
        <v>79161852726</v>
      </c>
      <c r="B84" s="2">
        <v>89</v>
      </c>
      <c r="C84" s="2" t="s">
        <v>59</v>
      </c>
      <c r="D84" s="2"/>
      <c r="E84" s="47">
        <v>800.57</v>
      </c>
      <c r="F84" s="2">
        <f>800.57*3</f>
        <v>2401.71</v>
      </c>
      <c r="G84" s="2" t="s">
        <v>162</v>
      </c>
      <c r="H84" s="20">
        <v>41870</v>
      </c>
      <c r="I84" s="48">
        <f>июл.14!I84+авг.14!F84-авг.14!E84</f>
        <v>0</v>
      </c>
    </row>
    <row r="85" spans="1:9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"/>
      <c r="G85" s="2"/>
      <c r="H85" s="20"/>
      <c r="I85" s="48">
        <f>июл.14!I85+авг.14!F85-авг.14!E85</f>
        <v>800.56999999999982</v>
      </c>
    </row>
    <row r="86" spans="1:9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2"/>
      <c r="G86" s="2"/>
      <c r="H86" s="2"/>
      <c r="I86" s="48">
        <f>июл.14!I86+авг.14!F86-авг.14!E86</f>
        <v>-2401.71</v>
      </c>
    </row>
    <row r="87" spans="1:9" x14ac:dyDescent="0.25">
      <c r="A87" s="7">
        <v>79032440385</v>
      </c>
      <c r="B87" s="2">
        <v>92</v>
      </c>
      <c r="C87" s="2" t="s">
        <v>61</v>
      </c>
      <c r="D87" s="2"/>
      <c r="E87" s="47">
        <v>800.57</v>
      </c>
      <c r="F87" s="2">
        <v>1601.14</v>
      </c>
      <c r="G87" s="2">
        <v>18727.187249999999</v>
      </c>
      <c r="H87" s="20">
        <v>41877</v>
      </c>
      <c r="I87" s="48">
        <f>июл.14!I87+авг.14!F87-авг.14!E87</f>
        <v>-2401.71</v>
      </c>
    </row>
    <row r="88" spans="1:9" x14ac:dyDescent="0.25">
      <c r="A88" s="10"/>
      <c r="B88" s="2">
        <v>93</v>
      </c>
      <c r="C88" s="2" t="s">
        <v>69</v>
      </c>
      <c r="D88" s="2"/>
      <c r="E88" s="47">
        <v>800.57</v>
      </c>
      <c r="F88" s="2"/>
      <c r="G88" s="2"/>
      <c r="H88" s="2"/>
      <c r="I88" s="48">
        <f>июл.14!I88+авг.14!F88-авг.14!E88</f>
        <v>997.1499999999993</v>
      </c>
    </row>
    <row r="89" spans="1:9" x14ac:dyDescent="0.25">
      <c r="A89" s="7">
        <v>79169119101</v>
      </c>
      <c r="B89" s="2">
        <v>94</v>
      </c>
      <c r="C89" s="2" t="s">
        <v>163</v>
      </c>
      <c r="D89" s="2"/>
      <c r="E89" s="47">
        <v>800.57</v>
      </c>
      <c r="F89" s="2">
        <v>2401.71</v>
      </c>
      <c r="G89" s="2">
        <v>663</v>
      </c>
      <c r="H89" s="20">
        <v>41876</v>
      </c>
      <c r="I89" s="48">
        <f>июл.14!I89+авг.14!F89-авг.14!E89</f>
        <v>800.56999999999982</v>
      </c>
    </row>
    <row r="90" spans="1:9" x14ac:dyDescent="0.25">
      <c r="A90" s="8"/>
      <c r="B90" s="2">
        <v>95</v>
      </c>
      <c r="C90" s="2" t="s">
        <v>71</v>
      </c>
      <c r="D90" s="2"/>
      <c r="E90" s="47">
        <v>800.57</v>
      </c>
      <c r="F90" s="2"/>
      <c r="G90" s="2"/>
      <c r="H90" s="2"/>
      <c r="I90" s="48">
        <f>июл.14!I90+авг.14!F90-авг.14!E90</f>
        <v>-4002.8500000000004</v>
      </c>
    </row>
    <row r="91" spans="1:9" x14ac:dyDescent="0.25">
      <c r="A91" s="8"/>
      <c r="B91" s="2">
        <v>96</v>
      </c>
      <c r="C91" s="2" t="s">
        <v>72</v>
      </c>
      <c r="D91" s="2"/>
      <c r="E91" s="47">
        <v>800.57</v>
      </c>
      <c r="F91" s="2"/>
      <c r="G91" s="2"/>
      <c r="H91" s="2"/>
      <c r="I91" s="48">
        <f>июл.14!I91+авг.14!F91-авг.14!E91</f>
        <v>-4002.8500000000004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2"/>
      <c r="G92" s="2"/>
      <c r="H92" s="2"/>
      <c r="I92" s="48">
        <f>июл.14!I92+авг.14!F92-авг.14!E92</f>
        <v>0</v>
      </c>
    </row>
    <row r="93" spans="1:9" x14ac:dyDescent="0.25">
      <c r="A93" s="8"/>
      <c r="B93" s="2">
        <v>98</v>
      </c>
      <c r="C93" s="2"/>
      <c r="D93" s="2"/>
      <c r="E93" s="47">
        <v>0</v>
      </c>
      <c r="F93" s="2"/>
      <c r="G93" s="2"/>
      <c r="H93" s="2"/>
      <c r="I93" s="48">
        <f>июл.14!I93+авг.14!F93-авг.14!E93</f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"/>
      <c r="G94" s="2"/>
      <c r="H94" s="2"/>
      <c r="I94" s="48">
        <f>июл.14!I94+авг.14!F94-авг.14!E94</f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"/>
      <c r="G95" s="2"/>
      <c r="H95" s="2"/>
      <c r="I95" s="48">
        <f>июл.14!I95+авг.14!F95-авг.14!E95</f>
        <v>0</v>
      </c>
    </row>
    <row r="96" spans="1:9" x14ac:dyDescent="0.25">
      <c r="A96" s="6"/>
      <c r="B96" s="2">
        <v>101</v>
      </c>
      <c r="C96" s="2" t="s">
        <v>73</v>
      </c>
      <c r="D96" s="2"/>
      <c r="E96" s="47">
        <v>800.57</v>
      </c>
      <c r="F96" s="2">
        <v>8000</v>
      </c>
      <c r="G96" s="2">
        <v>315745</v>
      </c>
      <c r="H96" s="20">
        <v>41877</v>
      </c>
      <c r="I96" s="48">
        <f>июл.14!I96+авг.14!F96-авг.14!E96</f>
        <v>3997.1499999999992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"/>
      <c r="G97" s="2"/>
      <c r="H97" s="2"/>
      <c r="I97" s="48">
        <f>июл.14!I97+авг.14!F97-авг.14!E97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"/>
      <c r="G98" s="2"/>
      <c r="H98" s="2"/>
      <c r="I98" s="48">
        <f>июл.14!I98+авг.14!F98-авг.14!E98</f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2">
        <v>800.57</v>
      </c>
      <c r="G99" s="2">
        <v>249</v>
      </c>
      <c r="H99" s="20">
        <v>41880</v>
      </c>
      <c r="I99" s="48">
        <f>июл.14!I99+авг.14!F99-авг.14!E99</f>
        <v>-800.57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"/>
      <c r="G100" s="2"/>
      <c r="H100" s="2"/>
      <c r="I100" s="48">
        <f>июл.14!I100+авг.14!F100-авг.14!E100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"/>
      <c r="G101" s="2"/>
      <c r="H101" s="2"/>
      <c r="I101" s="48">
        <f>июл.14!I101+авг.14!F101-авг.14!E101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"/>
      <c r="G102" s="2"/>
      <c r="H102" s="2"/>
      <c r="I102" s="48">
        <f>июл.14!I102+авг.14!F102-авг.14!E102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"/>
      <c r="G103" s="2"/>
      <c r="H103" s="2"/>
      <c r="I103" s="48">
        <f>июл.14!I103+авг.14!F103-авг.14!E103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"/>
      <c r="G104" s="2"/>
      <c r="H104" s="2"/>
      <c r="I104" s="48">
        <f>июл.14!I104+авг.14!F104-авг.14!E104</f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"/>
      <c r="G105" s="2"/>
      <c r="H105" s="2"/>
      <c r="I105" s="48">
        <f>июл.14!I105+авг.14!F105-авг.14!E105</f>
        <v>-4002.8500000000004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"/>
      <c r="G106" s="2"/>
      <c r="H106" s="2"/>
      <c r="I106" s="48">
        <f>июл.14!I106+авг.14!F106-авг.14!E106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"/>
      <c r="G107" s="2"/>
      <c r="H107" s="2"/>
      <c r="I107" s="48">
        <f>июл.14!I107+авг.14!F107-авг.14!E107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"/>
      <c r="G108" s="2"/>
      <c r="H108" s="2"/>
      <c r="I108" s="48">
        <f>июл.14!I108+авг.14!F108-авг.14!E108</f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"/>
      <c r="G109" s="2"/>
      <c r="H109" s="2"/>
      <c r="I109" s="48">
        <f>июл.14!I109+авг.14!F109-авг.14!E109</f>
        <v>-4002.8500000000004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"/>
      <c r="G110" s="2"/>
      <c r="H110" s="20"/>
      <c r="I110" s="48">
        <f>июл.14!I110+авг.14!F110-авг.14!E110</f>
        <v>-4803.42</v>
      </c>
    </row>
    <row r="111" spans="1:9" x14ac:dyDescent="0.25">
      <c r="A111" s="7"/>
      <c r="B111" s="2">
        <v>117</v>
      </c>
      <c r="C111" s="2" t="s">
        <v>156</v>
      </c>
      <c r="D111" s="2"/>
      <c r="E111" s="47">
        <v>800.57</v>
      </c>
      <c r="F111" s="2">
        <f>800.57+800.75</f>
        <v>1601.3200000000002</v>
      </c>
      <c r="G111" s="2">
        <v>693.69399999999996</v>
      </c>
      <c r="H111" s="20">
        <v>41855</v>
      </c>
      <c r="I111" s="48">
        <f>июл.14!I111+авг.14!F111-авг.14!E111</f>
        <v>0.18000000000006366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"/>
      <c r="G112" s="2"/>
      <c r="H112" s="2"/>
      <c r="I112" s="48">
        <f>июл.14!I112+авг.14!F112-авг.14!E112</f>
        <v>-4002.8500000000004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"/>
      <c r="G113" s="2"/>
      <c r="H113" s="2"/>
      <c r="I113" s="48">
        <f>июл.14!I113+авг.14!F113-авг.14!E113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"/>
      <c r="G114" s="2"/>
      <c r="H114" s="2"/>
      <c r="I114" s="48">
        <f>июл.14!I114+авг.14!F114-авг.14!E114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"/>
      <c r="G115" s="2"/>
      <c r="H115" s="2"/>
      <c r="I115" s="48">
        <f>июл.14!I115+авг.14!F115-авг.14!E115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"/>
      <c r="G116" s="2"/>
      <c r="H116" s="2"/>
      <c r="I116" s="48">
        <f>июл.14!I116+авг.14!F116-авг.14!E116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"/>
      <c r="G117" s="2"/>
      <c r="H117" s="2"/>
      <c r="I117" s="48">
        <f>июл.14!I117+авг.14!F117-авг.14!E117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"/>
      <c r="G118" s="2"/>
      <c r="H118" s="2"/>
      <c r="I118" s="48">
        <f>июл.14!I118+авг.14!F118-авг.14!E118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"/>
      <c r="G119" s="2"/>
      <c r="H119" s="2"/>
      <c r="I119" s="48">
        <f>июл.14!I119+авг.14!F119-авг.14!E119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"/>
      <c r="G120" s="2"/>
      <c r="H120" s="2"/>
      <c r="I120" s="48">
        <f>июл.14!I120+авг.14!F120-авг.14!E120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"/>
      <c r="G121" s="2"/>
      <c r="H121" s="2"/>
      <c r="I121" s="48">
        <f>июл.14!I121+авг.14!F121-авг.14!E121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"/>
      <c r="G122" s="2"/>
      <c r="H122" s="2"/>
      <c r="I122" s="48">
        <f>июл.14!I122+авг.14!F122-авг.14!E122</f>
        <v>0</v>
      </c>
    </row>
    <row r="123" spans="1:9" x14ac:dyDescent="0.25">
      <c r="A123" s="7"/>
      <c r="B123" s="2">
        <v>129</v>
      </c>
      <c r="C123" s="2" t="s">
        <v>115</v>
      </c>
      <c r="D123" s="2"/>
      <c r="E123" s="47">
        <v>800.57</v>
      </c>
      <c r="F123" s="2">
        <v>800.57</v>
      </c>
      <c r="G123" s="2">
        <v>581</v>
      </c>
      <c r="H123" s="20">
        <v>41879</v>
      </c>
      <c r="I123" s="48">
        <f>июл.14!I123+авг.14!F123-авг.14!E123</f>
        <v>0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"/>
      <c r="G124" s="2"/>
      <c r="H124" s="2"/>
      <c r="I124" s="48">
        <f>июл.14!I124+авг.14!F124-авг.14!E124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"/>
      <c r="G125" s="2"/>
      <c r="H125" s="2"/>
      <c r="I125" s="48">
        <f>июл.14!I125+авг.14!F125-авг.14!E125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"/>
      <c r="G126" s="2"/>
      <c r="H126" s="2"/>
      <c r="I126" s="48">
        <f>июл.14!I126+авг.14!F126-авг.14!E126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"/>
      <c r="G127" s="2"/>
      <c r="H127" s="2"/>
      <c r="I127" s="48">
        <f>июл.14!I127+авг.14!F127-авг.14!E127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"/>
      <c r="G128" s="2"/>
      <c r="H128" s="2"/>
      <c r="I128" s="48">
        <f>июл.14!I128+авг.14!F128-авг.14!E128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"/>
      <c r="G129" s="2"/>
      <c r="H129" s="2"/>
      <c r="I129" s="48">
        <f>июл.14!I129+авг.14!F129-авг.14!E129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"/>
      <c r="G130" s="2"/>
      <c r="H130" s="2"/>
      <c r="I130" s="48">
        <f>июл.14!I130+авг.14!F130-авг.14!E130</f>
        <v>0</v>
      </c>
    </row>
    <row r="131" spans="1:9" x14ac:dyDescent="0.25">
      <c r="A131" s="7"/>
      <c r="B131" s="2">
        <f t="shared" si="1"/>
        <v>137</v>
      </c>
      <c r="C131" s="2" t="s">
        <v>126</v>
      </c>
      <c r="D131" s="2"/>
      <c r="E131" s="47">
        <v>800.57</v>
      </c>
      <c r="F131" s="2"/>
      <c r="G131" s="2"/>
      <c r="H131" s="2"/>
      <c r="I131" s="48">
        <f>июл.14!I131+авг.14!F131-авг.14!E131</f>
        <v>-1601.14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"/>
      <c r="G132" s="2"/>
      <c r="H132" s="2"/>
      <c r="I132" s="48">
        <f>июл.14!I132+авг.14!F132-авг.14!E132</f>
        <v>-4805.13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"/>
      <c r="G133" s="2"/>
      <c r="H133" s="2"/>
      <c r="I133" s="48">
        <f>июл.14!I133+авг.14!F133-авг.14!E133</f>
        <v>-2401.71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"/>
      <c r="G134" s="2"/>
      <c r="H134" s="2"/>
      <c r="I134" s="48">
        <f>июл.14!I134+авг.14!F134-авг.14!E134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"/>
      <c r="G135" s="2"/>
      <c r="H135" s="2"/>
      <c r="I135" s="48">
        <f>июл.14!I135+авг.14!F135-авг.14!E135</f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"/>
      <c r="G136" s="2"/>
      <c r="H136" s="2"/>
      <c r="I136" s="48">
        <f>июл.14!I136+авг.14!F136-авг.14!E136</f>
        <v>-2401.71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2">
        <f>800.57*3</f>
        <v>2401.71</v>
      </c>
      <c r="G137" s="2" t="s">
        <v>158</v>
      </c>
      <c r="H137" s="20">
        <v>41857</v>
      </c>
      <c r="I137" s="48">
        <f>июл.14!I137+авг.14!F137-авг.14!E137</f>
        <v>0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"/>
      <c r="G138" s="2"/>
      <c r="H138" s="2"/>
      <c r="I138" s="48">
        <f>июл.14!I138+авг.14!F138-авг.14!E138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"/>
      <c r="G139" s="2"/>
      <c r="H139" s="2"/>
      <c r="I139" s="48">
        <f>июл.14!I139+авг.14!F139-авг.14!E139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"/>
      <c r="G140" s="2"/>
      <c r="H140" s="2"/>
      <c r="I140" s="48">
        <f>июл.14!I140+авг.14!F140-авг.14!E140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"/>
      <c r="G141" s="2"/>
      <c r="H141" s="2"/>
      <c r="I141" s="48">
        <f>июл.14!I141+авг.14!F141-авг.14!E141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"/>
      <c r="G142" s="2"/>
      <c r="H142" s="2"/>
      <c r="I142" s="48">
        <f>июл.14!I142+авг.14!F142-авг.14!E142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"/>
      <c r="G143" s="2"/>
      <c r="H143" s="2"/>
      <c r="I143" s="48">
        <f>июл.14!I143+авг.14!F143-авг.14!E143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"/>
      <c r="G144" s="2"/>
      <c r="H144" s="2"/>
      <c r="I144" s="48">
        <f>июл.14!I144+авг.14!F144-авг.14!E144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"/>
      <c r="G145" s="2"/>
      <c r="H145" s="2"/>
      <c r="I145" s="48">
        <f>июл.14!I145+авг.14!F145-авг.14!E145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"/>
      <c r="G146" s="2"/>
      <c r="H146" s="2"/>
      <c r="I146" s="48">
        <f>июл.14!I146+авг.14!F146-авг.14!E146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"/>
      <c r="G147" s="2"/>
      <c r="H147" s="2"/>
      <c r="I147" s="48">
        <f>июл.14!I147+авг.14!F147-авг.14!E147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"/>
      <c r="G148" s="2"/>
      <c r="H148" s="2"/>
      <c r="I148" s="48">
        <f>июл.14!I148+авг.14!F148-авг.14!E148</f>
        <v>0</v>
      </c>
    </row>
    <row r="149" spans="1:9" x14ac:dyDescent="0.25">
      <c r="A149" s="7"/>
      <c r="B149" s="2">
        <f t="shared" si="2"/>
        <v>156</v>
      </c>
      <c r="C149" s="2" t="s">
        <v>133</v>
      </c>
      <c r="D149" s="2"/>
      <c r="E149" s="47">
        <v>800.57</v>
      </c>
      <c r="F149" s="2"/>
      <c r="G149" s="2"/>
      <c r="H149" s="2"/>
      <c r="I149" s="48">
        <f>июл.14!I149+авг.14!F149-авг.14!E149</f>
        <v>-800.57</v>
      </c>
    </row>
    <row r="150" spans="1:9" x14ac:dyDescent="0.25">
      <c r="A150" s="7"/>
      <c r="B150" s="2">
        <f t="shared" si="2"/>
        <v>157</v>
      </c>
      <c r="C150" s="2" t="s">
        <v>137</v>
      </c>
      <c r="D150" s="2"/>
      <c r="E150" s="47">
        <v>800.57</v>
      </c>
      <c r="F150" s="2">
        <v>800.57</v>
      </c>
      <c r="G150" s="2">
        <v>746</v>
      </c>
      <c r="H150" s="20">
        <v>41873</v>
      </c>
      <c r="I150" s="48">
        <f>июл.14!I150+авг.14!F150-авг.14!E150</f>
        <v>0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"/>
      <c r="G151" s="2"/>
      <c r="H151" s="2"/>
      <c r="I151" s="48">
        <f>июл.14!I151+авг.14!F151-авг.14!E151</f>
        <v>0</v>
      </c>
    </row>
    <row r="152" spans="1:9" x14ac:dyDescent="0.25">
      <c r="A152" s="7"/>
      <c r="B152" s="2">
        <f t="shared" si="2"/>
        <v>159</v>
      </c>
      <c r="C152" s="2" t="s">
        <v>173</v>
      </c>
      <c r="D152" s="2"/>
      <c r="E152" s="47">
        <v>800.57</v>
      </c>
      <c r="F152" s="2"/>
      <c r="G152" s="2"/>
      <c r="H152" s="2"/>
      <c r="I152" s="48">
        <f>июл.14!I152+авг.14!F152-авг.14!E152</f>
        <v>-1601.14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"/>
      <c r="G153" s="2"/>
      <c r="H153" s="2"/>
      <c r="I153" s="48">
        <f>июл.14!I153+авг.14!F153-авг.14!E153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"/>
      <c r="G154" s="2"/>
      <c r="H154" s="2"/>
      <c r="I154" s="48">
        <f>июл.14!I154+авг.14!F154-авг.14!E154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"/>
      <c r="G155" s="2"/>
      <c r="H155" s="2"/>
      <c r="I155" s="48">
        <f>июл.14!I155+авг.14!F155-авг.14!E155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"/>
      <c r="G156" s="2"/>
      <c r="H156" s="2"/>
      <c r="I156" s="48">
        <f>июл.14!I156+авг.14!F156-авг.14!E156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"/>
      <c r="G157" s="2"/>
      <c r="H157" s="2"/>
      <c r="I157" s="48">
        <f>июл.14!I157+авг.14!F157-авг.14!E157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"/>
      <c r="G158" s="2"/>
      <c r="H158" s="2"/>
      <c r="I158" s="48">
        <f>июл.14!I158+авг.14!F158-авг.14!E158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"/>
      <c r="G159" s="2"/>
      <c r="H159" s="2"/>
      <c r="I159" s="48">
        <f>июл.14!I159+авг.14!F159-авг.14!E159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"/>
      <c r="G160" s="2"/>
      <c r="H160" s="2"/>
      <c r="I160" s="48">
        <f>июл.14!I160+авг.14!F160-авг.14!E160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"/>
      <c r="G161" s="2"/>
      <c r="H161" s="2"/>
      <c r="I161" s="48">
        <f>июл.14!I161+авг.14!F161-авг.14!E161</f>
        <v>0</v>
      </c>
    </row>
    <row r="162" spans="1:9" x14ac:dyDescent="0.25">
      <c r="A162" s="7"/>
      <c r="B162" s="2">
        <f t="shared" si="2"/>
        <v>169</v>
      </c>
      <c r="C162" s="2" t="s">
        <v>138</v>
      </c>
      <c r="D162" s="2"/>
      <c r="E162" s="47">
        <v>800.57</v>
      </c>
      <c r="F162" s="2"/>
      <c r="G162" s="2"/>
      <c r="H162" s="2"/>
      <c r="I162" s="48">
        <f>июл.14!I162+авг.14!F162-авг.14!E162</f>
        <v>-800.57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"/>
      <c r="G163" s="2"/>
      <c r="H163" s="2"/>
      <c r="I163" s="48">
        <f>июл.14!I163+авг.14!F163-авг.14!E163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"/>
      <c r="G164" s="2"/>
      <c r="H164" s="2"/>
      <c r="I164" s="48">
        <f>июл.14!I164+авг.14!F164-авг.14!E164</f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"/>
      <c r="G165" s="2"/>
      <c r="H165" s="2"/>
      <c r="I165" s="48">
        <f>июл.14!I165+авг.14!F165-авг.14!E165</f>
        <v>-799.85000000000025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2"/>
      <c r="G166" s="2"/>
      <c r="H166" s="2"/>
      <c r="I166" s="48">
        <f>июл.14!I166+авг.14!F166-авг.14!E166</f>
        <v>-800.57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"/>
      <c r="G167" s="2"/>
      <c r="H167" s="2"/>
      <c r="I167" s="48">
        <f>июл.14!I167+авг.14!F167-авг.14!E167</f>
        <v>-8005.7000000000007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"/>
      <c r="G168" s="2"/>
      <c r="H168" s="2"/>
      <c r="I168" s="48">
        <f>июл.14!I168+авг.14!F168-авг.14!E168</f>
        <v>-4002.8500000000004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"/>
      <c r="G169" s="2"/>
      <c r="H169" s="2"/>
      <c r="I169" s="48">
        <f>июл.14!I169+авг.14!F169-авг.14!E169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"/>
      <c r="G170" s="2"/>
      <c r="H170" s="2"/>
      <c r="I170" s="48">
        <f>июл.14!I170+авг.14!F170-авг.14!E170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"/>
      <c r="G171" s="2"/>
      <c r="H171" s="2"/>
      <c r="I171" s="48">
        <f>июл.14!I171+авг.14!F171-авг.14!E171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"/>
      <c r="G172" s="2"/>
      <c r="H172" s="2"/>
      <c r="I172" s="48">
        <f>июл.14!I172+авг.14!F172-авг.14!E172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"/>
      <c r="G173" s="2"/>
      <c r="H173" s="2"/>
      <c r="I173" s="48">
        <f>июл.14!I173+авг.14!F173-авг.14!E173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"/>
      <c r="G174" s="2"/>
      <c r="H174" s="2"/>
      <c r="I174" s="48">
        <f>июл.14!I174+авг.14!F174-авг.14!E174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"/>
      <c r="G175" s="2"/>
      <c r="H175" s="2"/>
      <c r="I175" s="48">
        <f>июл.14!I175+авг.14!F175-авг.14!E175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"/>
      <c r="G176" s="2"/>
      <c r="H176" s="2"/>
      <c r="I176" s="48">
        <f>июл.14!I176+авг.14!F176-авг.14!E176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"/>
      <c r="G177" s="2"/>
      <c r="H177" s="2"/>
      <c r="I177" s="48">
        <f>июл.14!I177+авг.14!F177-авг.14!E177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"/>
      <c r="G178" s="2"/>
      <c r="H178" s="2"/>
      <c r="I178" s="48">
        <f>июл.14!I178+авг.14!F178-авг.14!E178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"/>
      <c r="G179" s="2"/>
      <c r="H179" s="2"/>
      <c r="I179" s="48">
        <f>июл.14!I179+авг.14!F179-авг.14!E179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"/>
      <c r="G180" s="2"/>
      <c r="H180" s="2"/>
      <c r="I180" s="48">
        <f>июл.14!I180+авг.14!F180-авг.14!E180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"/>
      <c r="G181" s="2"/>
      <c r="H181" s="2"/>
      <c r="I181" s="48">
        <f>июл.14!I181+авг.14!F181-авг.14!E181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"/>
      <c r="G182" s="2"/>
      <c r="H182" s="2"/>
      <c r="I182" s="48">
        <f>июл.14!I182+авг.14!F182-авг.14!E182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"/>
      <c r="G183" s="2"/>
      <c r="H183" s="2"/>
      <c r="I183" s="48">
        <f>июл.14!I183+авг.14!F183-авг.14!E183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"/>
      <c r="G184" s="2"/>
      <c r="H184" s="2"/>
      <c r="I184" s="48">
        <f>июл.14!I184+авг.14!F184-авг.14!E184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"/>
      <c r="G185" s="2"/>
      <c r="H185" s="2"/>
      <c r="I185" s="48">
        <f>июл.14!I185+авг.14!F185-авг.14!E185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"/>
      <c r="G186" s="2"/>
      <c r="H186" s="2"/>
      <c r="I186" s="48">
        <f>июл.14!I186+авг.14!F186-авг.14!E186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"/>
      <c r="G187" s="2"/>
      <c r="H187" s="2"/>
      <c r="I187" s="48">
        <f>июл.14!I187+авг.14!F187-авг.14!E187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"/>
      <c r="G188" s="2"/>
      <c r="H188" s="2"/>
      <c r="I188" s="48">
        <f>июл.14!I188+авг.14!F188-авг.14!E188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"/>
      <c r="G189" s="2"/>
      <c r="H189" s="2"/>
      <c r="I189" s="48">
        <f>июл.14!I189+авг.14!F189-авг.14!E189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"/>
      <c r="G190" s="2"/>
      <c r="H190" s="2"/>
      <c r="I190" s="48">
        <f>июл.14!I190+авг.14!F190-авг.14!E190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"/>
      <c r="G191" s="2"/>
      <c r="H191" s="2"/>
      <c r="I191" s="48">
        <f>июл.14!I191+авг.14!F191-авг.14!E191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"/>
      <c r="G192" s="2"/>
      <c r="H192" s="2"/>
      <c r="I192" s="48">
        <f>июл.14!I192+авг.14!F192-авг.14!E192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"/>
      <c r="G193" s="2"/>
      <c r="H193" s="2"/>
      <c r="I193" s="48">
        <f>июл.14!I193+авг.14!F193-авг.14!E193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"/>
      <c r="G194" s="2"/>
      <c r="H194" s="2"/>
      <c r="I194" s="48">
        <f>июл.14!I194+авг.14!F194-авг.14!E194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"/>
      <c r="G195" s="2"/>
      <c r="H195" s="2"/>
      <c r="I195" s="48">
        <f>июл.14!I195+авг.14!F195-авг.14!E195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"/>
      <c r="G196" s="2"/>
      <c r="H196" s="2"/>
      <c r="I196" s="48">
        <f>июл.14!I196+авг.14!F196-авг.14!E196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"/>
      <c r="G197" s="2"/>
      <c r="H197" s="2"/>
      <c r="I197" s="48">
        <f>июл.14!I197+авг.14!F197-авг.14!E197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"/>
      <c r="G198" s="2"/>
      <c r="H198" s="2"/>
      <c r="I198" s="48">
        <f>июл.14!I198+авг.14!F198-авг.14!E198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"/>
      <c r="G199" s="2"/>
      <c r="H199" s="2"/>
      <c r="I199" s="48">
        <f>июл.14!I199+авг.14!F199-авг.14!E199</f>
        <v>0</v>
      </c>
    </row>
    <row r="200" spans="1:9" x14ac:dyDescent="0.25">
      <c r="A200" s="8"/>
      <c r="B200" s="2">
        <f t="shared" si="3"/>
        <v>207</v>
      </c>
      <c r="C200" s="2" t="s">
        <v>174</v>
      </c>
      <c r="D200" s="2"/>
      <c r="E200" s="47">
        <v>800.57</v>
      </c>
      <c r="F200" s="2"/>
      <c r="G200" s="2"/>
      <c r="H200" s="2"/>
      <c r="I200" s="48">
        <f>июл.14!I200+авг.14!F200-авг.14!E200</f>
        <v>-800.57</v>
      </c>
    </row>
    <row r="201" spans="1:9" x14ac:dyDescent="0.25">
      <c r="A201" s="8"/>
      <c r="B201" s="2">
        <f t="shared" si="3"/>
        <v>208</v>
      </c>
      <c r="C201" s="2" t="s">
        <v>134</v>
      </c>
      <c r="D201" s="2"/>
      <c r="E201" s="47">
        <v>800.57</v>
      </c>
      <c r="F201" s="2"/>
      <c r="G201" s="2"/>
      <c r="H201" s="2"/>
      <c r="I201" s="48">
        <f>июл.14!I201+авг.14!F201-авг.14!E201</f>
        <v>-1601.14</v>
      </c>
    </row>
    <row r="202" spans="1:9" x14ac:dyDescent="0.25">
      <c r="A202" s="8"/>
      <c r="B202" s="2">
        <f t="shared" si="3"/>
        <v>209</v>
      </c>
      <c r="C202" s="2" t="s">
        <v>139</v>
      </c>
      <c r="D202" s="2"/>
      <c r="E202" s="47">
        <v>800.57</v>
      </c>
      <c r="F202" s="2"/>
      <c r="G202" s="2"/>
      <c r="H202" s="2"/>
      <c r="I202" s="48">
        <f>июл.14!I202+авг.14!F202-авг.14!E202</f>
        <v>-800.57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"/>
      <c r="G203" s="2"/>
      <c r="H203" s="2"/>
      <c r="I203" s="48">
        <f>июл.14!I203+авг.14!F203-авг.14!E203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"/>
      <c r="G204" s="2"/>
      <c r="H204" s="2"/>
      <c r="I204" s="48">
        <f>июл.14!I204+авг.14!F204-авг.14!E204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"/>
      <c r="G205" s="2"/>
      <c r="H205" s="2"/>
      <c r="I205" s="48">
        <f>июл.14!I205+авг.14!F205-авг.14!E205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"/>
      <c r="G206" s="2"/>
      <c r="H206" s="2"/>
      <c r="I206" s="48">
        <f>июл.14!I206+авг.14!F206-авг.14!E206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"/>
      <c r="G207" s="2"/>
      <c r="H207" s="2"/>
      <c r="I207" s="48">
        <f>июл.14!I207+авг.14!F207-авг.14!E207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"/>
      <c r="G208" s="2"/>
      <c r="H208" s="2"/>
      <c r="I208" s="48">
        <f>июл.14!I208+авг.14!F208-авг.14!E208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"/>
      <c r="G209" s="2"/>
      <c r="H209" s="2"/>
      <c r="I209" s="48">
        <f>июл.14!I209+авг.14!F209-авг.14!E209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"/>
      <c r="G210" s="2"/>
      <c r="H210" s="2"/>
      <c r="I210" s="48">
        <f>июл.14!I210+авг.14!F210-авг.14!E210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"/>
      <c r="G211" s="2"/>
      <c r="H211" s="2"/>
      <c r="I211" s="48">
        <f>июл.14!I211+авг.14!F211-авг.14!E211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"/>
      <c r="G212" s="2"/>
      <c r="H212" s="2"/>
      <c r="I212" s="48">
        <f>июл.14!I212+авг.14!F212-авг.14!E212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"/>
      <c r="G213" s="2"/>
      <c r="H213" s="2"/>
      <c r="I213" s="48">
        <f>июл.14!I213+авг.14!F213-авг.14!E213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"/>
      <c r="G214" s="2"/>
      <c r="H214" s="2"/>
      <c r="I214" s="48">
        <f>июл.14!I214+авг.14!F214-авг.14!E214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"/>
      <c r="G215" s="2"/>
      <c r="H215" s="2"/>
      <c r="I215" s="48">
        <f>июл.14!I215+авг.14!F215-авг.14!E215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"/>
      <c r="G216" s="2"/>
      <c r="H216" s="2"/>
      <c r="I216" s="48">
        <f>июл.14!I216+авг.14!F216-авг.14!E216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"/>
      <c r="G217" s="2"/>
      <c r="H217" s="2"/>
      <c r="I217" s="48">
        <f>июл.14!I217+авг.14!F217-авг.14!E217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"/>
      <c r="G218" s="2"/>
      <c r="H218" s="2"/>
      <c r="I218" s="48">
        <f>июл.14!I218+авг.14!F218-авг.14!E218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"/>
      <c r="G219" s="2"/>
      <c r="H219" s="2"/>
      <c r="I219" s="48">
        <f>июл.14!I219+авг.14!F219-авг.14!E219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"/>
      <c r="G220" s="2"/>
      <c r="H220" s="2"/>
      <c r="I220" s="48">
        <f>июл.14!I220+авг.14!F220-авг.14!E220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"/>
      <c r="G221" s="2"/>
      <c r="H221" s="2"/>
      <c r="I221" s="48">
        <f>июл.14!I221+авг.14!F221-авг.14!E221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"/>
      <c r="G222" s="2"/>
      <c r="H222" s="2"/>
      <c r="I222" s="48">
        <f>июл.14!I222+авг.14!F222-авг.14!E222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"/>
      <c r="G223" s="2"/>
      <c r="H223" s="2"/>
      <c r="I223" s="48">
        <f>июл.14!I223+авг.14!F223-авг.14!E223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"/>
      <c r="G224" s="2"/>
      <c r="H224" s="2"/>
      <c r="I224" s="48">
        <f>июл.14!I224+авг.14!F224-авг.14!E224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"/>
      <c r="G225" s="2"/>
      <c r="H225" s="2"/>
      <c r="I225" s="48">
        <f>июл.14!I225+авг.14!F225-авг.14!E225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"/>
      <c r="G226" s="2"/>
      <c r="H226" s="2"/>
      <c r="I226" s="48">
        <f>июл.14!I226+авг.14!F226-авг.14!E226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"/>
      <c r="G227" s="2"/>
      <c r="H227" s="2"/>
      <c r="I227" s="48">
        <f>июл.14!I227+авг.14!F227-авг.14!E227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"/>
      <c r="G228" s="2"/>
      <c r="H228" s="2"/>
      <c r="I228" s="48">
        <f>июл.14!I228+авг.14!F228-авг.14!E228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"/>
      <c r="G229" s="2"/>
      <c r="H229" s="2"/>
      <c r="I229" s="48">
        <f>июл.14!I229+авг.14!F229-авг.14!E229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"/>
      <c r="G230" s="2"/>
      <c r="H230" s="2"/>
      <c r="I230" s="48">
        <f>июл.14!I230+авг.14!F230-авг.14!E230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"/>
      <c r="G231" s="2"/>
      <c r="H231" s="2"/>
      <c r="I231" s="48">
        <f>июл.14!I231+авг.14!F231-авг.14!E231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"/>
      <c r="G232" s="2"/>
      <c r="H232" s="2"/>
      <c r="I232" s="48">
        <f>июл.14!I232+авг.14!F232-авг.14!E232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"/>
      <c r="G233" s="2"/>
      <c r="H233" s="2"/>
      <c r="I233" s="48">
        <f>июл.14!I233+авг.14!F233-авг.14!E233</f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"/>
      <c r="G234" s="2"/>
      <c r="H234" s="2"/>
      <c r="I234" s="48">
        <f>июл.14!I234+авг.14!F234-авг.14!E234</f>
        <v>-4803.42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">
        <v>800.57</v>
      </c>
      <c r="G235" s="2">
        <v>876</v>
      </c>
      <c r="H235" s="20">
        <v>41877</v>
      </c>
      <c r="I235" s="48">
        <f>июл.14!I235+авг.14!F235-авг.14!E235</f>
        <v>-800.57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"/>
      <c r="G236" s="2"/>
      <c r="H236" s="2"/>
      <c r="I236" s="48">
        <f>июл.14!I236+авг.14!F236-авг.14!E236</f>
        <v>0</v>
      </c>
    </row>
    <row r="237" spans="1:9" x14ac:dyDescent="0.25">
      <c r="A237" s="7"/>
      <c r="B237" s="2">
        <f t="shared" ref="B237:B259" si="4">B236+1</f>
        <v>245</v>
      </c>
      <c r="C237" s="2"/>
      <c r="D237" s="2"/>
      <c r="E237" s="47">
        <v>0</v>
      </c>
      <c r="F237" s="2"/>
      <c r="G237" s="2"/>
      <c r="H237" s="2"/>
      <c r="I237" s="48">
        <f>июл.14!I237+авг.14!F237-авг.14!E237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"/>
      <c r="G238" s="2"/>
      <c r="H238" s="2"/>
      <c r="I238" s="48">
        <f>июл.14!I238+авг.14!F238-авг.14!E238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"/>
      <c r="G239" s="2"/>
      <c r="H239" s="2"/>
      <c r="I239" s="48">
        <f>июл.14!I239+авг.14!F239-авг.14!E239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"/>
      <c r="G240" s="2"/>
      <c r="H240" s="2"/>
      <c r="I240" s="48">
        <f>июл.14!I240+авг.14!F240-авг.14!E240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"/>
      <c r="G241" s="2"/>
      <c r="H241" s="2"/>
      <c r="I241" s="48">
        <f>июл.14!I241+авг.14!F241-авг.14!E241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"/>
      <c r="G242" s="2"/>
      <c r="H242" s="2"/>
      <c r="I242" s="48">
        <f>июл.14!I242+авг.14!F242-авг.14!E242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"/>
      <c r="G243" s="2"/>
      <c r="H243" s="2"/>
      <c r="I243" s="48">
        <f>июл.14!I243+авг.14!F243-авг.14!E243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"/>
      <c r="G244" s="2"/>
      <c r="H244" s="2"/>
      <c r="I244" s="48">
        <f>июл.14!I244+авг.14!F244-авг.14!E244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"/>
      <c r="G245" s="2"/>
      <c r="H245" s="2"/>
      <c r="I245" s="48">
        <f>июл.14!I245+авг.14!F245-авг.14!E245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"/>
      <c r="G246" s="2"/>
      <c r="H246" s="2"/>
      <c r="I246" s="48">
        <f>июл.14!I246+авг.14!F246-авг.14!E246</f>
        <v>0</v>
      </c>
    </row>
    <row r="247" spans="1:9" x14ac:dyDescent="0.25">
      <c r="A247" s="7"/>
      <c r="B247" s="2">
        <f t="shared" si="4"/>
        <v>255</v>
      </c>
      <c r="C247" s="2"/>
      <c r="D247" s="2"/>
      <c r="E247" s="47">
        <v>0</v>
      </c>
      <c r="F247" s="2"/>
      <c r="G247" s="2"/>
      <c r="H247" s="2"/>
      <c r="I247" s="48">
        <f>июл.14!I247+авг.14!F247-авг.14!E247</f>
        <v>0</v>
      </c>
    </row>
    <row r="248" spans="1:9" x14ac:dyDescent="0.25">
      <c r="A248" s="7"/>
      <c r="B248" s="2">
        <f t="shared" si="4"/>
        <v>256</v>
      </c>
      <c r="C248" s="2"/>
      <c r="D248" s="2"/>
      <c r="E248" s="47">
        <v>0</v>
      </c>
      <c r="F248" s="2"/>
      <c r="G248" s="2"/>
      <c r="H248" s="2"/>
      <c r="I248" s="48">
        <f>июл.14!I248+авг.14!F248-авг.14!E248</f>
        <v>0</v>
      </c>
    </row>
    <row r="249" spans="1:9" x14ac:dyDescent="0.25">
      <c r="A249" s="7"/>
      <c r="B249" s="2">
        <f t="shared" si="4"/>
        <v>257</v>
      </c>
      <c r="C249" s="2"/>
      <c r="D249" s="2"/>
      <c r="E249" s="47">
        <v>0</v>
      </c>
      <c r="F249" s="2"/>
      <c r="G249" s="2"/>
      <c r="H249" s="2"/>
      <c r="I249" s="48">
        <f>июл.14!I249+авг.14!F249-авг.14!E249</f>
        <v>0</v>
      </c>
    </row>
    <row r="250" spans="1:9" x14ac:dyDescent="0.25">
      <c r="A250" s="7"/>
      <c r="B250" s="2">
        <f t="shared" si="4"/>
        <v>258</v>
      </c>
      <c r="C250" s="2"/>
      <c r="D250" s="2"/>
      <c r="E250" s="47">
        <v>0</v>
      </c>
      <c r="F250" s="2"/>
      <c r="G250" s="2"/>
      <c r="H250" s="2"/>
      <c r="I250" s="48">
        <f>июл.14!I250+авг.14!F250-авг.14!E250</f>
        <v>0</v>
      </c>
    </row>
    <row r="251" spans="1:9" x14ac:dyDescent="0.25">
      <c r="A251" s="7"/>
      <c r="B251" s="2">
        <f t="shared" si="4"/>
        <v>259</v>
      </c>
      <c r="C251" s="2"/>
      <c r="D251" s="2"/>
      <c r="E251" s="47">
        <v>0</v>
      </c>
      <c r="F251" s="2"/>
      <c r="G251" s="2"/>
      <c r="H251" s="2"/>
      <c r="I251" s="48">
        <f>июл.14!I251+авг.14!F251-авг.14!E251</f>
        <v>0</v>
      </c>
    </row>
    <row r="252" spans="1:9" x14ac:dyDescent="0.25">
      <c r="A252" s="7"/>
      <c r="B252" s="2">
        <f t="shared" si="4"/>
        <v>260</v>
      </c>
      <c r="C252" s="2"/>
      <c r="D252" s="2"/>
      <c r="E252" s="47">
        <v>0</v>
      </c>
      <c r="F252" s="2"/>
      <c r="G252" s="2"/>
      <c r="H252" s="2"/>
      <c r="I252" s="48">
        <f>июл.14!I252+авг.14!F252-авг.14!E252</f>
        <v>0</v>
      </c>
    </row>
    <row r="253" spans="1:9" x14ac:dyDescent="0.25">
      <c r="A253" s="7"/>
      <c r="B253" s="2">
        <f t="shared" si="4"/>
        <v>261</v>
      </c>
      <c r="C253" s="2"/>
      <c r="D253" s="2"/>
      <c r="E253" s="47">
        <v>0</v>
      </c>
      <c r="F253" s="2"/>
      <c r="G253" s="2"/>
      <c r="H253" s="2"/>
      <c r="I253" s="48">
        <f>июл.14!I253+авг.14!F253-авг.14!E253</f>
        <v>0</v>
      </c>
    </row>
    <row r="254" spans="1:9" x14ac:dyDescent="0.25">
      <c r="A254" s="7"/>
      <c r="B254" s="2">
        <f t="shared" si="4"/>
        <v>262</v>
      </c>
      <c r="C254" s="2"/>
      <c r="D254" s="2"/>
      <c r="E254" s="47">
        <v>0</v>
      </c>
      <c r="F254" s="2"/>
      <c r="G254" s="2"/>
      <c r="H254" s="2"/>
      <c r="I254" s="48">
        <f>июл.14!I254+авг.14!F254-авг.14!E254</f>
        <v>0</v>
      </c>
    </row>
    <row r="255" spans="1:9" x14ac:dyDescent="0.25">
      <c r="A255" s="7"/>
      <c r="B255" s="2">
        <f t="shared" si="4"/>
        <v>263</v>
      </c>
      <c r="C255" s="2"/>
      <c r="D255" s="2"/>
      <c r="E255" s="47">
        <v>0</v>
      </c>
      <c r="F255" s="2"/>
      <c r="G255" s="2"/>
      <c r="H255" s="2"/>
      <c r="I255" s="48">
        <f>июл.14!I255+авг.14!F255-авг.14!E255</f>
        <v>0</v>
      </c>
    </row>
    <row r="256" spans="1:9" x14ac:dyDescent="0.25">
      <c r="A256" s="7"/>
      <c r="B256" s="2">
        <f t="shared" si="4"/>
        <v>264</v>
      </c>
      <c r="C256" s="2"/>
      <c r="D256" s="2"/>
      <c r="E256" s="47">
        <v>0</v>
      </c>
      <c r="F256" s="2"/>
      <c r="G256" s="2"/>
      <c r="H256" s="2"/>
      <c r="I256" s="48">
        <f>июл.14!I256+авг.14!F256-авг.14!E256</f>
        <v>0</v>
      </c>
    </row>
    <row r="257" spans="1:9" x14ac:dyDescent="0.25">
      <c r="A257" s="7"/>
      <c r="B257" s="2">
        <f t="shared" si="4"/>
        <v>265</v>
      </c>
      <c r="C257" s="2"/>
      <c r="D257" s="2"/>
      <c r="E257" s="47">
        <v>0</v>
      </c>
      <c r="F257" s="2"/>
      <c r="G257" s="2"/>
      <c r="H257" s="2"/>
      <c r="I257" s="48">
        <f>июл.14!I257+авг.14!F257-авг.14!E257</f>
        <v>0</v>
      </c>
    </row>
    <row r="258" spans="1:9" x14ac:dyDescent="0.25">
      <c r="A258" s="7"/>
      <c r="B258" s="2">
        <f t="shared" si="4"/>
        <v>266</v>
      </c>
      <c r="C258" s="2"/>
      <c r="D258" s="2"/>
      <c r="E258" s="47">
        <v>0</v>
      </c>
      <c r="F258" s="2"/>
      <c r="G258" s="2"/>
      <c r="H258" s="2"/>
      <c r="I258" s="48">
        <f>июл.14!I258+авг.14!F258-авг.14!E258</f>
        <v>0</v>
      </c>
    </row>
    <row r="259" spans="1:9" x14ac:dyDescent="0.25">
      <c r="A259" s="7"/>
      <c r="B259" s="2">
        <f t="shared" si="4"/>
        <v>267</v>
      </c>
      <c r="C259" s="2"/>
      <c r="D259" s="2"/>
      <c r="E259" s="47">
        <v>0</v>
      </c>
      <c r="F259" s="2"/>
      <c r="G259" s="2"/>
      <c r="H259" s="2"/>
      <c r="I259" s="48">
        <f>июл.14!I259+авг.14!F259-авг.14!E259</f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">
        <v>1601.14</v>
      </c>
      <c r="G260" s="2">
        <v>16</v>
      </c>
      <c r="H260" s="20">
        <v>41859</v>
      </c>
      <c r="I260" s="48">
        <f>июл.14!I260+авг.14!F260-авг.14!E260</f>
        <v>800.57</v>
      </c>
    </row>
    <row r="261" spans="1:9" x14ac:dyDescent="0.25">
      <c r="A261" s="5"/>
      <c r="B261" s="2">
        <v>269</v>
      </c>
      <c r="C261" s="2" t="s">
        <v>109</v>
      </c>
      <c r="D261" s="2"/>
      <c r="E261" s="47">
        <v>800.57</v>
      </c>
      <c r="F261" s="2">
        <v>800.57</v>
      </c>
      <c r="G261" s="2">
        <v>302</v>
      </c>
      <c r="H261" s="20">
        <v>41857</v>
      </c>
      <c r="I261" s="48">
        <f>июл.14!I261+авг.14!F261-авг.14!E261</f>
        <v>0</v>
      </c>
    </row>
    <row r="262" spans="1:9" x14ac:dyDescent="0.25">
      <c r="A262" s="5"/>
      <c r="B262" s="2" t="s">
        <v>112</v>
      </c>
      <c r="C262" s="2" t="s">
        <v>111</v>
      </c>
      <c r="D262" s="2"/>
      <c r="E262" s="47">
        <f>800.57*2</f>
        <v>1601.14</v>
      </c>
      <c r="F262" s="2">
        <v>3202.28</v>
      </c>
      <c r="G262" s="2">
        <v>332</v>
      </c>
      <c r="H262" s="20">
        <v>41871</v>
      </c>
      <c r="I262" s="48">
        <f>июл.14!I262+авг.14!F262-авг.14!E262</f>
        <v>0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"/>
      <c r="G263" s="2"/>
      <c r="H263" s="2"/>
      <c r="I263" s="48">
        <f>июл.14!I263+авг.14!F263-авг.14!E263</f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"/>
      <c r="G264" s="2"/>
      <c r="H264" s="2"/>
      <c r="I264" s="48">
        <f>июл.14!I264+авг.14!F264-авг.14!E264</f>
        <v>0</v>
      </c>
    </row>
    <row r="265" spans="1:9" x14ac:dyDescent="0.25">
      <c r="A265" s="5"/>
      <c r="B265" s="2">
        <f t="shared" ref="B265:B267" si="5">B264+1</f>
        <v>274</v>
      </c>
      <c r="C265" s="2"/>
      <c r="D265" s="2"/>
      <c r="E265" s="47">
        <v>0</v>
      </c>
      <c r="F265" s="2"/>
      <c r="G265" s="2"/>
      <c r="H265" s="2"/>
      <c r="I265" s="48">
        <f>июл.14!I265+авг.14!F265-авг.14!E265</f>
        <v>0</v>
      </c>
    </row>
    <row r="266" spans="1:9" x14ac:dyDescent="0.25">
      <c r="A266" s="5"/>
      <c r="B266" s="2">
        <f t="shared" si="5"/>
        <v>275</v>
      </c>
      <c r="C266" s="2" t="s">
        <v>120</v>
      </c>
      <c r="D266" s="2"/>
      <c r="E266" s="47">
        <v>800.57</v>
      </c>
      <c r="F266" s="2"/>
      <c r="G266" s="2"/>
      <c r="H266" s="2"/>
      <c r="I266" s="48">
        <f>июл.14!I266+авг.14!F266-авг.14!E266</f>
        <v>-2401.71</v>
      </c>
    </row>
    <row r="267" spans="1:9" x14ac:dyDescent="0.25">
      <c r="A267" s="5"/>
      <c r="B267" s="2">
        <f t="shared" si="5"/>
        <v>276</v>
      </c>
      <c r="C267" s="2"/>
      <c r="D267" s="2"/>
      <c r="E267" s="47">
        <v>0</v>
      </c>
      <c r="F267" s="2"/>
      <c r="G267" s="2"/>
      <c r="H267" s="2"/>
      <c r="I267" s="48">
        <f>июл.14!I267+авг.14!F267-авг.14!E267</f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"/>
      <c r="G268" s="2"/>
      <c r="H268" s="2"/>
      <c r="I268" s="48">
        <f>июл.14!I268+авг.14!F268-авг.14!E268</f>
        <v>-4002.8500000000004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"/>
      <c r="G269" s="2"/>
      <c r="H269" s="2"/>
      <c r="I269" s="48">
        <f>июл.14!I269+авг.14!F269-авг.14!E269</f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"/>
      <c r="G270" s="2"/>
      <c r="H270" s="2"/>
      <c r="I270" s="48">
        <f>июл.14!I270+авг.14!F270-авг.14!E270</f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"/>
      <c r="G271" s="2"/>
      <c r="H271" s="2"/>
      <c r="I271" s="48">
        <f>июл.14!I271+авг.14!F271-авг.14!E271</f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"/>
      <c r="G272" s="2"/>
      <c r="H272" s="2"/>
      <c r="I272" s="48">
        <f>июл.14!I272+авг.14!F272-авг.14!E272</f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"/>
      <c r="G273" s="2"/>
      <c r="H273" s="2"/>
      <c r="I273" s="48">
        <f>июл.14!I273+авг.14!F273-авг.14!E273</f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2"/>
      <c r="G274" s="2"/>
      <c r="H274" s="2"/>
      <c r="I274" s="48">
        <f>июл.14!I274+авг.14!F274-авг.14!E274</f>
        <v>0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"/>
      <c r="G275" s="2"/>
      <c r="H275" s="2"/>
      <c r="I275" s="48">
        <f>июл.14!I275+авг.14!F275-авг.14!E275</f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"/>
      <c r="G276" s="2"/>
      <c r="H276" s="2"/>
      <c r="I276" s="48">
        <f>июл.14!I276+авг.14!F276-авг.14!E276</f>
        <v>0</v>
      </c>
    </row>
    <row r="277" spans="1:9" x14ac:dyDescent="0.25">
      <c r="A277" s="7"/>
      <c r="B277" s="2">
        <f t="shared" ref="B277:B282" si="6">B276+1</f>
        <v>286</v>
      </c>
      <c r="C277" s="2"/>
      <c r="D277" s="2"/>
      <c r="E277" s="47">
        <v>0</v>
      </c>
      <c r="F277" s="2"/>
      <c r="G277" s="2"/>
      <c r="H277" s="2"/>
      <c r="I277" s="48">
        <f>июл.14!I277+авг.14!F277-авг.14!E277</f>
        <v>0</v>
      </c>
    </row>
    <row r="278" spans="1:9" x14ac:dyDescent="0.25">
      <c r="A278" s="7"/>
      <c r="B278" s="2">
        <f t="shared" si="6"/>
        <v>287</v>
      </c>
      <c r="C278" s="2"/>
      <c r="D278" s="2"/>
      <c r="E278" s="47">
        <v>0</v>
      </c>
      <c r="F278" s="2"/>
      <c r="G278" s="2"/>
      <c r="H278" s="2"/>
      <c r="I278" s="48">
        <f>июл.14!I278+авг.14!F278-авг.14!E278</f>
        <v>0</v>
      </c>
    </row>
    <row r="279" spans="1:9" x14ac:dyDescent="0.25">
      <c r="A279" s="7"/>
      <c r="B279" s="2">
        <f t="shared" si="6"/>
        <v>288</v>
      </c>
      <c r="C279" s="2"/>
      <c r="D279" s="2"/>
      <c r="E279" s="47">
        <v>0</v>
      </c>
      <c r="F279" s="2"/>
      <c r="G279" s="2"/>
      <c r="H279" s="2"/>
      <c r="I279" s="48">
        <f>июл.14!I279+авг.14!F279-авг.14!E279</f>
        <v>0</v>
      </c>
    </row>
    <row r="280" spans="1:9" x14ac:dyDescent="0.25">
      <c r="A280" s="7"/>
      <c r="B280" s="2">
        <f t="shared" si="6"/>
        <v>289</v>
      </c>
      <c r="C280" s="2"/>
      <c r="D280" s="2"/>
      <c r="E280" s="47">
        <v>0</v>
      </c>
      <c r="F280" s="2"/>
      <c r="G280" s="2"/>
      <c r="H280" s="2"/>
      <c r="I280" s="48">
        <f>июл.14!I280+авг.14!F280-авг.14!E280</f>
        <v>0</v>
      </c>
    </row>
    <row r="281" spans="1:9" x14ac:dyDescent="0.25">
      <c r="A281" s="7"/>
      <c r="B281" s="2">
        <f t="shared" si="6"/>
        <v>290</v>
      </c>
      <c r="C281" s="2"/>
      <c r="D281" s="2"/>
      <c r="E281" s="47">
        <v>0</v>
      </c>
      <c r="F281" s="2"/>
      <c r="G281" s="2"/>
      <c r="H281" s="2"/>
      <c r="I281" s="48">
        <f>июл.14!I281+авг.14!F281-авг.14!E281</f>
        <v>0</v>
      </c>
    </row>
    <row r="282" spans="1:9" x14ac:dyDescent="0.25">
      <c r="A282" s="7"/>
      <c r="B282" s="2">
        <f t="shared" si="6"/>
        <v>291</v>
      </c>
      <c r="C282" s="2"/>
      <c r="D282" s="2"/>
      <c r="E282" s="47">
        <v>0</v>
      </c>
      <c r="F282" s="2"/>
      <c r="G282" s="2"/>
      <c r="H282" s="2"/>
      <c r="I282" s="48">
        <f>июл.14!I282+авг.14!F282-авг.14!E282</f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"/>
      <c r="G283" s="2"/>
      <c r="H283" s="2"/>
      <c r="I283" s="48">
        <f>июл.14!I283+авг.14!F283-авг.14!E283</f>
        <v>-4002.8500000000004</v>
      </c>
    </row>
    <row r="284" spans="1:9" x14ac:dyDescent="0.25">
      <c r="A284" s="8"/>
      <c r="B284" s="2">
        <f>B283+1</f>
        <v>293</v>
      </c>
      <c r="C284" s="2" t="s">
        <v>132</v>
      </c>
      <c r="D284" s="2"/>
      <c r="E284" s="47">
        <v>800.57</v>
      </c>
      <c r="F284" s="2"/>
      <c r="G284" s="2"/>
      <c r="H284" s="2"/>
      <c r="I284" s="48">
        <f>июл.14!I284+авг.14!F284-авг.14!E284</f>
        <v>-1601.14</v>
      </c>
    </row>
    <row r="285" spans="1:9" x14ac:dyDescent="0.25">
      <c r="A285" s="8"/>
      <c r="B285" s="2">
        <f t="shared" ref="B285:B340" si="7">B284+1</f>
        <v>294</v>
      </c>
      <c r="C285" s="2" t="s">
        <v>161</v>
      </c>
      <c r="D285" s="2"/>
      <c r="E285" s="47">
        <v>800.57</v>
      </c>
      <c r="F285" s="2"/>
      <c r="G285" s="2"/>
      <c r="H285" s="2"/>
      <c r="I285" s="48">
        <f>июл.14!I285+авг.14!F285-авг.14!E285</f>
        <v>-800.57</v>
      </c>
    </row>
    <row r="286" spans="1:9" x14ac:dyDescent="0.25">
      <c r="A286" s="8"/>
      <c r="B286" s="2">
        <f t="shared" si="7"/>
        <v>295</v>
      </c>
      <c r="C286" s="2"/>
      <c r="D286" s="2"/>
      <c r="E286" s="47">
        <v>0</v>
      </c>
      <c r="F286" s="2"/>
      <c r="G286" s="2"/>
      <c r="H286" s="2"/>
      <c r="I286" s="48">
        <f>июл.14!I286+авг.14!F286-авг.14!E286</f>
        <v>0</v>
      </c>
    </row>
    <row r="287" spans="1:9" x14ac:dyDescent="0.25">
      <c r="A287" s="8"/>
      <c r="B287" s="2">
        <f t="shared" si="7"/>
        <v>296</v>
      </c>
      <c r="C287" s="2"/>
      <c r="D287" s="2"/>
      <c r="E287" s="47">
        <v>0</v>
      </c>
      <c r="F287" s="2"/>
      <c r="G287" s="2"/>
      <c r="H287" s="2"/>
      <c r="I287" s="48">
        <f>июл.14!I287+авг.14!F287-авг.14!E287</f>
        <v>0</v>
      </c>
    </row>
    <row r="288" spans="1:9" x14ac:dyDescent="0.25">
      <c r="A288" s="8"/>
      <c r="B288" s="2">
        <f t="shared" si="7"/>
        <v>297</v>
      </c>
      <c r="C288" s="2"/>
      <c r="D288" s="2"/>
      <c r="E288" s="47">
        <v>0</v>
      </c>
      <c r="F288" s="2"/>
      <c r="G288" s="2"/>
      <c r="H288" s="2"/>
      <c r="I288" s="48">
        <f>июл.14!I288+авг.14!F288-авг.14!E288</f>
        <v>0</v>
      </c>
    </row>
    <row r="289" spans="1:9" x14ac:dyDescent="0.25">
      <c r="A289" s="8"/>
      <c r="B289" s="2">
        <f t="shared" si="7"/>
        <v>298</v>
      </c>
      <c r="C289" s="2"/>
      <c r="D289" s="2"/>
      <c r="E289" s="47">
        <v>0</v>
      </c>
      <c r="F289" s="2"/>
      <c r="G289" s="2"/>
      <c r="H289" s="2"/>
      <c r="I289" s="48">
        <f>июл.14!I289+авг.14!F289-авг.14!E289</f>
        <v>0</v>
      </c>
    </row>
    <row r="290" spans="1:9" x14ac:dyDescent="0.25">
      <c r="A290" s="8"/>
      <c r="B290" s="2">
        <f t="shared" si="7"/>
        <v>299</v>
      </c>
      <c r="C290" s="2"/>
      <c r="D290" s="2"/>
      <c r="E290" s="47">
        <v>0</v>
      </c>
      <c r="F290" s="2"/>
      <c r="G290" s="2"/>
      <c r="H290" s="2"/>
      <c r="I290" s="48">
        <f>июл.14!I290+авг.14!F290-авг.14!E290</f>
        <v>0</v>
      </c>
    </row>
    <row r="291" spans="1:9" x14ac:dyDescent="0.25">
      <c r="A291" s="8"/>
      <c r="B291" s="2">
        <f t="shared" si="7"/>
        <v>300</v>
      </c>
      <c r="C291" s="2"/>
      <c r="D291" s="2"/>
      <c r="E291" s="47">
        <v>0</v>
      </c>
      <c r="F291" s="2"/>
      <c r="G291" s="2"/>
      <c r="H291" s="2"/>
      <c r="I291" s="48">
        <f>июл.14!I291+авг.14!F291-авг.14!E291</f>
        <v>0</v>
      </c>
    </row>
    <row r="292" spans="1:9" x14ac:dyDescent="0.25">
      <c r="A292" s="8"/>
      <c r="B292" s="2">
        <f t="shared" si="7"/>
        <v>301</v>
      </c>
      <c r="C292" s="2"/>
      <c r="D292" s="2"/>
      <c r="E292" s="47">
        <v>0</v>
      </c>
      <c r="F292" s="2"/>
      <c r="G292" s="2"/>
      <c r="H292" s="2"/>
      <c r="I292" s="48">
        <f>июл.14!I292+авг.14!F292-авг.14!E292</f>
        <v>0</v>
      </c>
    </row>
    <row r="293" spans="1:9" x14ac:dyDescent="0.25">
      <c r="A293" s="8"/>
      <c r="B293" s="2">
        <f t="shared" si="7"/>
        <v>302</v>
      </c>
      <c r="C293" s="2"/>
      <c r="D293" s="2"/>
      <c r="E293" s="47">
        <v>0</v>
      </c>
      <c r="F293" s="2"/>
      <c r="G293" s="2"/>
      <c r="H293" s="2"/>
      <c r="I293" s="48">
        <f>июл.14!I293+авг.14!F293-авг.14!E293</f>
        <v>0</v>
      </c>
    </row>
    <row r="294" spans="1:9" x14ac:dyDescent="0.25">
      <c r="A294" s="8"/>
      <c r="B294" s="2">
        <f t="shared" si="7"/>
        <v>303</v>
      </c>
      <c r="C294" s="2"/>
      <c r="D294" s="2"/>
      <c r="E294" s="47">
        <v>0</v>
      </c>
      <c r="F294" s="2"/>
      <c r="G294" s="2"/>
      <c r="H294" s="2"/>
      <c r="I294" s="48">
        <f>июл.14!I294+авг.14!F294-авг.14!E294</f>
        <v>0</v>
      </c>
    </row>
    <row r="295" spans="1:9" x14ac:dyDescent="0.25">
      <c r="A295" s="8"/>
      <c r="B295" s="2">
        <f t="shared" si="7"/>
        <v>304</v>
      </c>
      <c r="C295" s="2"/>
      <c r="D295" s="2"/>
      <c r="E295" s="47">
        <v>0</v>
      </c>
      <c r="F295" s="2"/>
      <c r="G295" s="2"/>
      <c r="H295" s="2"/>
      <c r="I295" s="48">
        <f>июл.14!I295+авг.14!F295-авг.14!E295</f>
        <v>0</v>
      </c>
    </row>
    <row r="296" spans="1:9" x14ac:dyDescent="0.25">
      <c r="A296" s="8"/>
      <c r="B296" s="2">
        <f t="shared" si="7"/>
        <v>305</v>
      </c>
      <c r="C296" s="2"/>
      <c r="D296" s="2"/>
      <c r="E296" s="47">
        <v>0</v>
      </c>
      <c r="F296" s="2"/>
      <c r="G296" s="2"/>
      <c r="H296" s="2"/>
      <c r="I296" s="48">
        <f>июл.14!I296+авг.14!F296-авг.14!E296</f>
        <v>0</v>
      </c>
    </row>
    <row r="297" spans="1:9" x14ac:dyDescent="0.25">
      <c r="A297" s="8"/>
      <c r="B297" s="2">
        <f t="shared" si="7"/>
        <v>306</v>
      </c>
      <c r="C297" s="2"/>
      <c r="D297" s="2"/>
      <c r="E297" s="47">
        <v>0</v>
      </c>
      <c r="F297" s="2"/>
      <c r="G297" s="2"/>
      <c r="H297" s="2"/>
      <c r="I297" s="48">
        <f>июл.14!I297+авг.14!F297-авг.14!E297</f>
        <v>0</v>
      </c>
    </row>
    <row r="298" spans="1:9" x14ac:dyDescent="0.25">
      <c r="A298" s="8"/>
      <c r="B298" s="2">
        <f t="shared" si="7"/>
        <v>307</v>
      </c>
      <c r="C298" s="2"/>
      <c r="D298" s="2"/>
      <c r="E298" s="47">
        <v>0</v>
      </c>
      <c r="F298" s="2"/>
      <c r="G298" s="2"/>
      <c r="H298" s="2"/>
      <c r="I298" s="48">
        <f>июл.14!I298+авг.14!F298-авг.14!E298</f>
        <v>0</v>
      </c>
    </row>
    <row r="299" spans="1:9" x14ac:dyDescent="0.25">
      <c r="A299" s="8"/>
      <c r="B299" s="2">
        <f t="shared" si="7"/>
        <v>308</v>
      </c>
      <c r="C299" s="2"/>
      <c r="D299" s="2"/>
      <c r="E299" s="47">
        <v>0</v>
      </c>
      <c r="F299" s="2"/>
      <c r="G299" s="2"/>
      <c r="H299" s="2"/>
      <c r="I299" s="48">
        <f>июл.14!I299+авг.14!F299-авг.14!E299</f>
        <v>0</v>
      </c>
    </row>
    <row r="300" spans="1:9" x14ac:dyDescent="0.25">
      <c r="A300" s="8"/>
      <c r="B300" s="2">
        <f t="shared" si="7"/>
        <v>309</v>
      </c>
      <c r="C300" s="2"/>
      <c r="D300" s="2"/>
      <c r="E300" s="47">
        <v>0</v>
      </c>
      <c r="F300" s="2"/>
      <c r="G300" s="2"/>
      <c r="H300" s="2"/>
      <c r="I300" s="48">
        <f>июл.14!I300+авг.14!F300-авг.14!E300</f>
        <v>0</v>
      </c>
    </row>
    <row r="301" spans="1:9" x14ac:dyDescent="0.25">
      <c r="A301" s="8"/>
      <c r="B301" s="2">
        <f t="shared" si="7"/>
        <v>310</v>
      </c>
      <c r="C301" s="2"/>
      <c r="D301" s="2"/>
      <c r="E301" s="47">
        <v>0</v>
      </c>
      <c r="F301" s="2"/>
      <c r="G301" s="2"/>
      <c r="H301" s="2"/>
      <c r="I301" s="48">
        <f>июл.14!I301+авг.14!F301-авг.14!E301</f>
        <v>0</v>
      </c>
    </row>
    <row r="302" spans="1:9" x14ac:dyDescent="0.25">
      <c r="A302" s="8"/>
      <c r="B302" s="2">
        <f t="shared" si="7"/>
        <v>311</v>
      </c>
      <c r="C302" s="2"/>
      <c r="D302" s="2"/>
      <c r="E302" s="47">
        <v>0</v>
      </c>
      <c r="F302" s="2"/>
      <c r="G302" s="2"/>
      <c r="H302" s="2"/>
      <c r="I302" s="48">
        <f>июл.14!I302+авг.14!F302-авг.14!E302</f>
        <v>0</v>
      </c>
    </row>
    <row r="303" spans="1:9" x14ac:dyDescent="0.25">
      <c r="A303" s="8"/>
      <c r="B303" s="2">
        <f t="shared" si="7"/>
        <v>312</v>
      </c>
      <c r="C303" s="2"/>
      <c r="D303" s="2"/>
      <c r="E303" s="47">
        <v>0</v>
      </c>
      <c r="F303" s="2"/>
      <c r="G303" s="2"/>
      <c r="H303" s="2"/>
      <c r="I303" s="48">
        <f>июл.14!I303+авг.14!F303-авг.14!E303</f>
        <v>0</v>
      </c>
    </row>
    <row r="304" spans="1:9" x14ac:dyDescent="0.25">
      <c r="A304" s="8"/>
      <c r="B304" s="2">
        <f t="shared" si="7"/>
        <v>313</v>
      </c>
      <c r="C304" s="2"/>
      <c r="D304" s="2"/>
      <c r="E304" s="47">
        <v>0</v>
      </c>
      <c r="F304" s="2"/>
      <c r="G304" s="2"/>
      <c r="H304" s="2"/>
      <c r="I304" s="48">
        <f>июл.14!I304+авг.14!F304-авг.14!E304</f>
        <v>0</v>
      </c>
    </row>
    <row r="305" spans="1:9" x14ac:dyDescent="0.25">
      <c r="A305" s="8"/>
      <c r="B305" s="2">
        <f t="shared" si="7"/>
        <v>314</v>
      </c>
      <c r="C305" s="2"/>
      <c r="D305" s="2"/>
      <c r="E305" s="47">
        <v>0</v>
      </c>
      <c r="F305" s="2"/>
      <c r="G305" s="2"/>
      <c r="H305" s="2"/>
      <c r="I305" s="48">
        <f>июл.14!I305+авг.14!F305-авг.14!E305</f>
        <v>0</v>
      </c>
    </row>
    <row r="306" spans="1:9" x14ac:dyDescent="0.25">
      <c r="A306" s="8"/>
      <c r="B306" s="2">
        <f t="shared" si="7"/>
        <v>315</v>
      </c>
      <c r="C306" s="2"/>
      <c r="D306" s="2"/>
      <c r="E306" s="47">
        <v>0</v>
      </c>
      <c r="F306" s="2"/>
      <c r="G306" s="2"/>
      <c r="H306" s="2"/>
      <c r="I306" s="48">
        <f>июл.14!I306+авг.14!F306-авг.14!E306</f>
        <v>0</v>
      </c>
    </row>
    <row r="307" spans="1:9" x14ac:dyDescent="0.25">
      <c r="A307" s="8"/>
      <c r="B307" s="2">
        <f t="shared" si="7"/>
        <v>316</v>
      </c>
      <c r="C307" s="2"/>
      <c r="D307" s="2"/>
      <c r="E307" s="47">
        <v>0</v>
      </c>
      <c r="F307" s="2"/>
      <c r="G307" s="2"/>
      <c r="H307" s="2"/>
      <c r="I307" s="48">
        <f>июл.14!I307+авг.14!F307-авг.14!E307</f>
        <v>0</v>
      </c>
    </row>
    <row r="308" spans="1:9" x14ac:dyDescent="0.25">
      <c r="A308" s="8"/>
      <c r="B308" s="2">
        <f t="shared" si="7"/>
        <v>317</v>
      </c>
      <c r="C308" s="2"/>
      <c r="D308" s="2"/>
      <c r="E308" s="47">
        <v>0</v>
      </c>
      <c r="F308" s="2"/>
      <c r="G308" s="2"/>
      <c r="H308" s="2"/>
      <c r="I308" s="48">
        <f>июл.14!I308+авг.14!F308-авг.14!E308</f>
        <v>0</v>
      </c>
    </row>
    <row r="309" spans="1:9" x14ac:dyDescent="0.25">
      <c r="A309" s="8"/>
      <c r="B309" s="2">
        <f t="shared" si="7"/>
        <v>318</v>
      </c>
      <c r="C309" s="2"/>
      <c r="D309" s="2"/>
      <c r="E309" s="47">
        <v>0</v>
      </c>
      <c r="F309" s="2"/>
      <c r="G309" s="2"/>
      <c r="H309" s="2"/>
      <c r="I309" s="48">
        <f>июл.14!I309+авг.14!F309-авг.14!E309</f>
        <v>0</v>
      </c>
    </row>
    <row r="310" spans="1:9" x14ac:dyDescent="0.25">
      <c r="A310" s="8"/>
      <c r="B310" s="2">
        <f t="shared" si="7"/>
        <v>319</v>
      </c>
      <c r="C310" s="2"/>
      <c r="D310" s="2"/>
      <c r="E310" s="47">
        <v>0</v>
      </c>
      <c r="F310" s="2"/>
      <c r="G310" s="2"/>
      <c r="H310" s="2"/>
      <c r="I310" s="48">
        <f>июл.14!I310+авг.14!F310-авг.14!E310</f>
        <v>0</v>
      </c>
    </row>
    <row r="311" spans="1:9" x14ac:dyDescent="0.25">
      <c r="A311" s="8"/>
      <c r="B311" s="2">
        <f t="shared" si="7"/>
        <v>320</v>
      </c>
      <c r="C311" s="2"/>
      <c r="D311" s="2"/>
      <c r="E311" s="47">
        <v>0</v>
      </c>
      <c r="F311" s="2"/>
      <c r="G311" s="2"/>
      <c r="H311" s="2"/>
      <c r="I311" s="48">
        <f>июл.14!I311+авг.14!F311-авг.14!E311</f>
        <v>0</v>
      </c>
    </row>
    <row r="312" spans="1:9" x14ac:dyDescent="0.25">
      <c r="A312" s="8"/>
      <c r="B312" s="2">
        <f t="shared" si="7"/>
        <v>321</v>
      </c>
      <c r="C312" s="2"/>
      <c r="D312" s="2"/>
      <c r="E312" s="47">
        <v>0</v>
      </c>
      <c r="F312" s="2"/>
      <c r="G312" s="2"/>
      <c r="H312" s="2"/>
      <c r="I312" s="48">
        <f>июл.14!I312+авг.14!F312-авг.14!E312</f>
        <v>0</v>
      </c>
    </row>
    <row r="313" spans="1:9" x14ac:dyDescent="0.25">
      <c r="A313" s="8"/>
      <c r="B313" s="2">
        <f t="shared" si="7"/>
        <v>322</v>
      </c>
      <c r="C313" s="2"/>
      <c r="D313" s="2"/>
      <c r="E313" s="47">
        <v>0</v>
      </c>
      <c r="F313" s="2"/>
      <c r="G313" s="2"/>
      <c r="H313" s="2"/>
      <c r="I313" s="48">
        <f>июл.14!I313+авг.14!F313-авг.14!E313</f>
        <v>0</v>
      </c>
    </row>
    <row r="314" spans="1:9" x14ac:dyDescent="0.25">
      <c r="A314" s="8"/>
      <c r="B314" s="2">
        <f t="shared" si="7"/>
        <v>323</v>
      </c>
      <c r="C314" s="2"/>
      <c r="D314" s="2"/>
      <c r="E314" s="47">
        <v>0</v>
      </c>
      <c r="F314" s="2"/>
      <c r="G314" s="2"/>
      <c r="H314" s="2"/>
      <c r="I314" s="48">
        <f>июл.14!I314+авг.14!F314-авг.14!E314</f>
        <v>0</v>
      </c>
    </row>
    <row r="315" spans="1:9" x14ac:dyDescent="0.25">
      <c r="A315" s="8"/>
      <c r="B315" s="2">
        <f t="shared" si="7"/>
        <v>324</v>
      </c>
      <c r="C315" s="2"/>
      <c r="D315" s="2"/>
      <c r="E315" s="47">
        <v>0</v>
      </c>
      <c r="F315" s="2"/>
      <c r="G315" s="2"/>
      <c r="H315" s="2"/>
      <c r="I315" s="48">
        <f>июл.14!I315+авг.14!F315-авг.14!E315</f>
        <v>0</v>
      </c>
    </row>
    <row r="316" spans="1:9" x14ac:dyDescent="0.25">
      <c r="A316" s="8"/>
      <c r="B316" s="2">
        <f t="shared" si="7"/>
        <v>325</v>
      </c>
      <c r="C316" s="2"/>
      <c r="D316" s="2"/>
      <c r="E316" s="47">
        <v>0</v>
      </c>
      <c r="F316" s="2"/>
      <c r="G316" s="2"/>
      <c r="H316" s="2"/>
      <c r="I316" s="48">
        <f>июл.14!I316+авг.14!F316-авг.14!E316</f>
        <v>0</v>
      </c>
    </row>
    <row r="317" spans="1:9" x14ac:dyDescent="0.25">
      <c r="A317" s="8"/>
      <c r="B317" s="2">
        <f t="shared" si="7"/>
        <v>326</v>
      </c>
      <c r="C317" s="2"/>
      <c r="D317" s="2"/>
      <c r="E317" s="47">
        <v>0</v>
      </c>
      <c r="F317" s="2"/>
      <c r="G317" s="2"/>
      <c r="H317" s="2"/>
      <c r="I317" s="48">
        <f>июл.14!I317+авг.14!F317-авг.14!E317</f>
        <v>0</v>
      </c>
    </row>
    <row r="318" spans="1:9" x14ac:dyDescent="0.25">
      <c r="A318" s="8"/>
      <c r="B318" s="2">
        <f t="shared" si="7"/>
        <v>327</v>
      </c>
      <c r="C318" s="2"/>
      <c r="D318" s="2"/>
      <c r="E318" s="47">
        <v>0</v>
      </c>
      <c r="F318" s="2"/>
      <c r="G318" s="2"/>
      <c r="H318" s="2"/>
      <c r="I318" s="48">
        <f>июл.14!I318+авг.14!F318-авг.14!E318</f>
        <v>0</v>
      </c>
    </row>
    <row r="319" spans="1:9" x14ac:dyDescent="0.25">
      <c r="A319" s="8"/>
      <c r="B319" s="2">
        <f t="shared" si="7"/>
        <v>328</v>
      </c>
      <c r="C319" s="2"/>
      <c r="D319" s="2"/>
      <c r="E319" s="47">
        <v>0</v>
      </c>
      <c r="F319" s="2"/>
      <c r="G319" s="2"/>
      <c r="H319" s="2"/>
      <c r="I319" s="48">
        <f>июл.14!I319+авг.14!F319-авг.14!E319</f>
        <v>0</v>
      </c>
    </row>
    <row r="320" spans="1:9" x14ac:dyDescent="0.25">
      <c r="A320" s="8"/>
      <c r="B320" s="2">
        <f t="shared" si="7"/>
        <v>329</v>
      </c>
      <c r="C320" s="2"/>
      <c r="D320" s="2"/>
      <c r="E320" s="47">
        <v>0</v>
      </c>
      <c r="F320" s="2"/>
      <c r="G320" s="2"/>
      <c r="H320" s="2"/>
      <c r="I320" s="48">
        <f>июл.14!I320+авг.14!F320-авг.14!E320</f>
        <v>0</v>
      </c>
    </row>
    <row r="321" spans="1:9" x14ac:dyDescent="0.25">
      <c r="A321" s="8"/>
      <c r="B321" s="2">
        <f t="shared" si="7"/>
        <v>330</v>
      </c>
      <c r="C321" s="2"/>
      <c r="D321" s="2"/>
      <c r="E321" s="47">
        <v>0</v>
      </c>
      <c r="F321" s="2"/>
      <c r="G321" s="2"/>
      <c r="H321" s="2"/>
      <c r="I321" s="48">
        <f>июл.14!I321+авг.14!F321-авг.14!E321</f>
        <v>0</v>
      </c>
    </row>
    <row r="322" spans="1:9" x14ac:dyDescent="0.25">
      <c r="A322" s="8"/>
      <c r="B322" s="2">
        <f t="shared" si="7"/>
        <v>331</v>
      </c>
      <c r="C322" s="2"/>
      <c r="D322" s="2"/>
      <c r="E322" s="47">
        <v>0</v>
      </c>
      <c r="F322" s="2"/>
      <c r="G322" s="2"/>
      <c r="H322" s="2"/>
      <c r="I322" s="48">
        <f>июл.14!I322+авг.14!F322-авг.14!E322</f>
        <v>0</v>
      </c>
    </row>
    <row r="323" spans="1:9" x14ac:dyDescent="0.25">
      <c r="A323" s="8"/>
      <c r="B323" s="2">
        <f t="shared" si="7"/>
        <v>332</v>
      </c>
      <c r="C323" s="2"/>
      <c r="D323" s="2"/>
      <c r="E323" s="47">
        <v>0</v>
      </c>
      <c r="F323" s="2"/>
      <c r="G323" s="2"/>
      <c r="H323" s="2"/>
      <c r="I323" s="48">
        <f>июл.14!I323+авг.14!F323-авг.14!E323</f>
        <v>0</v>
      </c>
    </row>
    <row r="324" spans="1:9" x14ac:dyDescent="0.25">
      <c r="A324" s="8"/>
      <c r="B324" s="2">
        <f t="shared" si="7"/>
        <v>333</v>
      </c>
      <c r="C324" s="2"/>
      <c r="D324" s="2"/>
      <c r="E324" s="47">
        <v>0</v>
      </c>
      <c r="F324" s="2"/>
      <c r="G324" s="2"/>
      <c r="H324" s="2"/>
      <c r="I324" s="48">
        <f>июл.14!I324+авг.14!F324-авг.14!E324</f>
        <v>0</v>
      </c>
    </row>
    <row r="325" spans="1:9" x14ac:dyDescent="0.25">
      <c r="A325" s="8"/>
      <c r="B325" s="2">
        <f t="shared" si="7"/>
        <v>334</v>
      </c>
      <c r="C325" s="2"/>
      <c r="D325" s="2"/>
      <c r="E325" s="47">
        <v>0</v>
      </c>
      <c r="F325" s="2"/>
      <c r="G325" s="2"/>
      <c r="H325" s="2"/>
      <c r="I325" s="48">
        <f>июл.14!I325+авг.14!F325-авг.14!E325</f>
        <v>0</v>
      </c>
    </row>
    <row r="326" spans="1:9" x14ac:dyDescent="0.25">
      <c r="A326" s="8"/>
      <c r="B326" s="2">
        <f t="shared" si="7"/>
        <v>335</v>
      </c>
      <c r="C326" s="2"/>
      <c r="D326" s="2"/>
      <c r="E326" s="47">
        <v>0</v>
      </c>
      <c r="F326" s="2"/>
      <c r="G326" s="2"/>
      <c r="H326" s="2"/>
      <c r="I326" s="48">
        <f>июл.14!I326+авг.14!F326-авг.14!E326</f>
        <v>0</v>
      </c>
    </row>
    <row r="327" spans="1:9" x14ac:dyDescent="0.25">
      <c r="A327" s="8"/>
      <c r="B327" s="2">
        <f t="shared" si="7"/>
        <v>336</v>
      </c>
      <c r="C327" s="2"/>
      <c r="D327" s="2"/>
      <c r="E327" s="47">
        <v>0</v>
      </c>
      <c r="F327" s="2"/>
      <c r="G327" s="2"/>
      <c r="H327" s="2"/>
      <c r="I327" s="48">
        <f>июл.14!I327+авг.14!F327-авг.14!E327</f>
        <v>0</v>
      </c>
    </row>
    <row r="328" spans="1:9" x14ac:dyDescent="0.25">
      <c r="A328" s="8"/>
      <c r="B328" s="2">
        <f t="shared" si="7"/>
        <v>337</v>
      </c>
      <c r="C328" s="2" t="s">
        <v>159</v>
      </c>
      <c r="D328" s="2"/>
      <c r="E328" s="47">
        <v>800.57</v>
      </c>
      <c r="F328" s="2"/>
      <c r="G328" s="2"/>
      <c r="H328" s="2"/>
      <c r="I328" s="48">
        <f>июл.14!I328+авг.14!F328-авг.14!E328</f>
        <v>-800.57</v>
      </c>
    </row>
    <row r="329" spans="1:9" x14ac:dyDescent="0.25">
      <c r="A329" s="8"/>
      <c r="B329" s="2">
        <f t="shared" si="7"/>
        <v>338</v>
      </c>
      <c r="C329" s="2"/>
      <c r="D329" s="2"/>
      <c r="E329" s="47">
        <v>0</v>
      </c>
      <c r="F329" s="2"/>
      <c r="G329" s="2"/>
      <c r="H329" s="2"/>
      <c r="I329" s="48">
        <f>июл.14!I329+авг.14!F329-авг.14!E329</f>
        <v>0</v>
      </c>
    </row>
    <row r="330" spans="1:9" x14ac:dyDescent="0.25">
      <c r="A330" s="8"/>
      <c r="B330" s="2">
        <f t="shared" si="7"/>
        <v>339</v>
      </c>
      <c r="C330" s="2"/>
      <c r="D330" s="2"/>
      <c r="E330" s="47">
        <v>0</v>
      </c>
      <c r="F330" s="2"/>
      <c r="G330" s="2"/>
      <c r="H330" s="2"/>
      <c r="I330" s="48">
        <f>июл.14!I330+авг.14!F330-авг.14!E330</f>
        <v>0</v>
      </c>
    </row>
    <row r="331" spans="1:9" x14ac:dyDescent="0.25">
      <c r="A331" s="8"/>
      <c r="B331" s="2">
        <f t="shared" si="7"/>
        <v>340</v>
      </c>
      <c r="C331" s="2"/>
      <c r="D331" s="2"/>
      <c r="E331" s="47">
        <v>0</v>
      </c>
      <c r="F331" s="2"/>
      <c r="G331" s="2"/>
      <c r="H331" s="2"/>
      <c r="I331" s="48">
        <f>июл.14!I331+авг.14!F331-авг.14!E331</f>
        <v>0</v>
      </c>
    </row>
    <row r="332" spans="1:9" x14ac:dyDescent="0.25">
      <c r="A332" s="8"/>
      <c r="B332" s="2">
        <f t="shared" si="7"/>
        <v>341</v>
      </c>
      <c r="C332" s="2" t="s">
        <v>130</v>
      </c>
      <c r="D332" s="2"/>
      <c r="E332" s="47">
        <v>800.57</v>
      </c>
      <c r="F332" s="2"/>
      <c r="G332" s="2"/>
      <c r="H332" s="20"/>
      <c r="I332" s="48">
        <f>июл.14!I332+авг.14!F332-авг.14!E332</f>
        <v>800.56999999999982</v>
      </c>
    </row>
    <row r="333" spans="1:9" x14ac:dyDescent="0.25">
      <c r="A333" s="8"/>
      <c r="B333" s="2">
        <f t="shared" si="7"/>
        <v>342</v>
      </c>
      <c r="C333" s="2" t="s">
        <v>123</v>
      </c>
      <c r="D333" s="2"/>
      <c r="E333" s="47">
        <v>800.57</v>
      </c>
      <c r="F333" s="2"/>
      <c r="G333" s="2"/>
      <c r="H333" s="2"/>
      <c r="I333" s="48">
        <f>июл.14!I333+авг.14!F333-авг.14!E333</f>
        <v>-1601.14</v>
      </c>
    </row>
    <row r="334" spans="1:9" x14ac:dyDescent="0.25">
      <c r="A334" s="8"/>
      <c r="B334" s="2">
        <f t="shared" si="7"/>
        <v>343</v>
      </c>
      <c r="C334" s="2" t="s">
        <v>127</v>
      </c>
      <c r="D334" s="2"/>
      <c r="E334" s="47">
        <v>800.57</v>
      </c>
      <c r="F334" s="2"/>
      <c r="G334" s="2"/>
      <c r="H334" s="2"/>
      <c r="I334" s="48">
        <f>июл.14!I334+авг.14!F334-авг.14!E334</f>
        <v>-1601.14</v>
      </c>
    </row>
    <row r="335" spans="1:9" x14ac:dyDescent="0.25">
      <c r="A335" s="8"/>
      <c r="B335" s="2">
        <f t="shared" si="7"/>
        <v>344</v>
      </c>
      <c r="C335" s="2" t="s">
        <v>128</v>
      </c>
      <c r="D335" s="2"/>
      <c r="E335" s="47">
        <v>800.57</v>
      </c>
      <c r="F335" s="2"/>
      <c r="G335" s="2"/>
      <c r="H335" s="2"/>
      <c r="I335" s="48">
        <f>июл.14!I335+авг.14!F335-авг.14!E335</f>
        <v>-1601.14</v>
      </c>
    </row>
    <row r="336" spans="1:9" x14ac:dyDescent="0.25">
      <c r="A336" s="8"/>
      <c r="B336" s="2">
        <f t="shared" si="7"/>
        <v>345</v>
      </c>
      <c r="C336" s="2" t="s">
        <v>119</v>
      </c>
      <c r="D336" s="2"/>
      <c r="E336" s="47">
        <v>800.57</v>
      </c>
      <c r="F336" s="2"/>
      <c r="G336" s="2"/>
      <c r="H336" s="2"/>
      <c r="I336" s="48">
        <f>июл.14!I336+авг.14!F336-авг.14!E336</f>
        <v>4002.8500000000008</v>
      </c>
    </row>
    <row r="337" spans="1:9" x14ac:dyDescent="0.25">
      <c r="A337" s="8"/>
      <c r="B337" s="2">
        <f t="shared" si="7"/>
        <v>346</v>
      </c>
      <c r="C337" s="2" t="s">
        <v>136</v>
      </c>
      <c r="D337" s="2"/>
      <c r="E337" s="47">
        <v>800.57</v>
      </c>
      <c r="F337" s="2"/>
      <c r="G337" s="2"/>
      <c r="H337" s="20"/>
      <c r="I337" s="48">
        <f>июл.14!I337+авг.14!F337-авг.14!E337</f>
        <v>0</v>
      </c>
    </row>
    <row r="338" spans="1:9" x14ac:dyDescent="0.25">
      <c r="A338" s="8"/>
      <c r="B338" s="2">
        <f t="shared" si="7"/>
        <v>347</v>
      </c>
      <c r="C338" s="2" t="s">
        <v>122</v>
      </c>
      <c r="D338" s="2"/>
      <c r="E338" s="47">
        <v>800.57</v>
      </c>
      <c r="F338" s="2"/>
      <c r="G338" s="2"/>
      <c r="H338" s="2"/>
      <c r="I338" s="48">
        <f>июл.14!I338+авг.14!F338-авг.14!E338</f>
        <v>-2401.71</v>
      </c>
    </row>
    <row r="339" spans="1:9" x14ac:dyDescent="0.25">
      <c r="A339" s="8"/>
      <c r="B339" s="2">
        <f t="shared" si="7"/>
        <v>348</v>
      </c>
      <c r="C339" s="2" t="s">
        <v>129</v>
      </c>
      <c r="D339" s="2"/>
      <c r="E339" s="47">
        <v>800.57</v>
      </c>
      <c r="F339" s="2"/>
      <c r="G339" s="2"/>
      <c r="H339" s="2"/>
      <c r="I339" s="48">
        <f>июл.14!I339+авг.14!F339-авг.14!E339</f>
        <v>-1601.14</v>
      </c>
    </row>
    <row r="340" spans="1:9" x14ac:dyDescent="0.25">
      <c r="A340" s="8"/>
      <c r="B340" s="2">
        <f t="shared" si="7"/>
        <v>349</v>
      </c>
      <c r="C340" s="2" t="s">
        <v>131</v>
      </c>
      <c r="D340" s="2"/>
      <c r="E340" s="47">
        <v>800.57</v>
      </c>
      <c r="F340" s="2"/>
      <c r="G340" s="2"/>
      <c r="H340" s="2"/>
      <c r="I340" s="48">
        <f>июл.14!I340+авг.14!F340-авг.14!E340</f>
        <v>-1601.14</v>
      </c>
    </row>
    <row r="341" spans="1:9" x14ac:dyDescent="0.25">
      <c r="A341" s="8"/>
      <c r="B341" s="2">
        <v>350</v>
      </c>
      <c r="C341" s="2" t="s">
        <v>124</v>
      </c>
      <c r="D341" s="2"/>
      <c r="E341" s="47">
        <v>800.57</v>
      </c>
      <c r="F341" s="2">
        <v>800.57</v>
      </c>
      <c r="G341" s="2">
        <v>358</v>
      </c>
      <c r="H341" s="20">
        <v>41855</v>
      </c>
      <c r="I341" s="48">
        <f>июл.14!I341+авг.14!F341-авг.14!E341</f>
        <v>-800.57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"/>
      <c r="G342" s="2"/>
      <c r="H342" s="2"/>
      <c r="I342" s="48">
        <f>июл.14!I342+авг.14!F342-авг.14!E342</f>
        <v>0</v>
      </c>
    </row>
  </sheetData>
  <autoFilter ref="A5:I342"/>
  <mergeCells count="1">
    <mergeCell ref="C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2"/>
  <sheetViews>
    <sheetView topLeftCell="A315" workbookViewId="0">
      <selection activeCell="I7" sqref="I7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1.5703125" bestFit="1" customWidth="1"/>
  </cols>
  <sheetData>
    <row r="3" spans="1:9" x14ac:dyDescent="0.25">
      <c r="A3" s="13" t="s">
        <v>7</v>
      </c>
      <c r="B3" s="2" t="s">
        <v>9</v>
      </c>
      <c r="C3" s="79">
        <v>41883</v>
      </c>
      <c r="D3" s="80"/>
      <c r="E3" s="80"/>
      <c r="F3" s="80"/>
      <c r="G3" s="80"/>
      <c r="H3" s="80"/>
      <c r="I3" s="80"/>
    </row>
    <row r="4" spans="1:9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18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>
        <v>1601.14</v>
      </c>
      <c r="G6" s="2">
        <v>137972</v>
      </c>
      <c r="H6" s="20">
        <v>41904</v>
      </c>
      <c r="I6" s="48">
        <f>авг.14!I6+сен.14!F6-сен.14!E6</f>
        <v>0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48">
        <f>авг.14!I7+сен.14!F7-сен.14!E7</f>
        <v>-4803.42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>
        <v>2401.71</v>
      </c>
      <c r="G8" s="2">
        <v>12792</v>
      </c>
      <c r="H8" s="20">
        <v>41901</v>
      </c>
      <c r="I8" s="48">
        <f>авг.14!I8+сен.14!F8-сен.14!E8</f>
        <v>1601.1399999999999</v>
      </c>
    </row>
    <row r="9" spans="1:9" x14ac:dyDescent="0.25">
      <c r="A9" s="5"/>
      <c r="B9" s="2">
        <v>5</v>
      </c>
      <c r="C9" s="4" t="s">
        <v>169</v>
      </c>
      <c r="D9" s="2"/>
      <c r="E9" s="47">
        <v>800.57</v>
      </c>
      <c r="F9" s="2">
        <v>800.57</v>
      </c>
      <c r="G9" s="2">
        <v>745</v>
      </c>
      <c r="H9" s="20">
        <v>41899</v>
      </c>
      <c r="I9" s="48">
        <f>авг.14!I9+сен.14!F9-сен.14!E9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48">
        <f>авг.14!I10+сен.14!F10-сен.14!E10</f>
        <v>0</v>
      </c>
    </row>
    <row r="11" spans="1:9" x14ac:dyDescent="0.25">
      <c r="A11" s="5"/>
      <c r="B11" s="2">
        <v>7</v>
      </c>
      <c r="C11" s="4" t="s">
        <v>168</v>
      </c>
      <c r="D11" s="2"/>
      <c r="E11" s="47">
        <v>800.57</v>
      </c>
      <c r="F11" s="2"/>
      <c r="G11" s="2"/>
      <c r="H11" s="20"/>
      <c r="I11" s="48">
        <f>авг.14!I11+сен.14!F11-сен.14!E11</f>
        <v>-800.57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48">
        <f>авг.14!I12+сен.14!F12-сен.14!E12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48">
        <f>авг.14!I13+сен.14!F13-сен.14!E13</f>
        <v>-8005.7000000000007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48">
        <f>авг.14!I14+сен.14!F14-сен.14!E14</f>
        <v>-4803.42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>
        <f>800.57*4</f>
        <v>3202.28</v>
      </c>
      <c r="G15" s="2" t="s">
        <v>177</v>
      </c>
      <c r="H15" s="20">
        <v>41899</v>
      </c>
      <c r="I15" s="48">
        <f>авг.14!I15+сен.14!F15-сен.14!E15</f>
        <v>0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/>
      <c r="G16" s="2"/>
      <c r="H16" s="20"/>
      <c r="I16" s="48">
        <f>авг.14!I16+сен.14!F16-сен.14!E16</f>
        <v>-800.57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">
        <v>1601.14</v>
      </c>
      <c r="G17" s="2">
        <v>23546</v>
      </c>
      <c r="H17" s="20">
        <v>41884</v>
      </c>
      <c r="I17" s="48">
        <f>авг.14!I17+сен.14!F17-сен.14!E17</f>
        <v>-6404.56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>
        <f>800.57*5</f>
        <v>4002.8500000000004</v>
      </c>
      <c r="G18" s="2" t="s">
        <v>175</v>
      </c>
      <c r="H18" s="20">
        <v>41884</v>
      </c>
      <c r="I18" s="48">
        <f>авг.14!I18+сен.14!F18-сен.14!E18</f>
        <v>-5603.9900000000007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48">
        <f>авг.14!I19+сен.14!F19-сен.14!E19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257</v>
      </c>
      <c r="H20" s="20">
        <v>41894</v>
      </c>
      <c r="I20" s="48">
        <f>авг.14!I20+сен.14!F20-сен.14!E20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>
        <v>800.57</v>
      </c>
      <c r="G21" s="2">
        <v>928</v>
      </c>
      <c r="H21" s="20">
        <v>41897</v>
      </c>
      <c r="I21" s="48">
        <f>авг.14!I21+сен.14!F21-сен.14!E21</f>
        <v>-800.57</v>
      </c>
    </row>
    <row r="22" spans="1:9" x14ac:dyDescent="0.25">
      <c r="A22" s="6"/>
      <c r="B22" s="2" t="s">
        <v>152</v>
      </c>
      <c r="C22" s="2" t="s">
        <v>151</v>
      </c>
      <c r="D22" s="2"/>
      <c r="E22" s="47">
        <f>800.57*2</f>
        <v>1601.14</v>
      </c>
      <c r="F22" s="22"/>
      <c r="G22" s="2"/>
      <c r="H22" s="20"/>
      <c r="I22" s="48">
        <f>авг.14!I22+сен.14!F22-сен.14!E22</f>
        <v>-4803.42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48">
        <f>авг.14!I23+сен.14!F23-сен.14!E23</f>
        <v>-8005.7000000000007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>
        <f>800.57*4</f>
        <v>3202.28</v>
      </c>
      <c r="G24" s="2" t="s">
        <v>178</v>
      </c>
      <c r="H24" s="20">
        <v>41890</v>
      </c>
      <c r="I24" s="48">
        <f>авг.14!I24+сен.14!F24-сен.14!E24</f>
        <v>2401.71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"/>
      <c r="G25" s="2"/>
      <c r="H25" s="2"/>
      <c r="I25" s="48">
        <f>авг.14!I25+сен.14!F25-сен.14!E25</f>
        <v>-3202.28</v>
      </c>
    </row>
    <row r="26" spans="1:9" x14ac:dyDescent="0.25">
      <c r="A26" s="6"/>
      <c r="B26" s="2">
        <v>27</v>
      </c>
      <c r="C26" s="2" t="s">
        <v>121</v>
      </c>
      <c r="D26" s="2"/>
      <c r="E26" s="47">
        <v>800.57</v>
      </c>
      <c r="F26" s="2">
        <f>800.57*2</f>
        <v>1601.14</v>
      </c>
      <c r="G26" s="2">
        <v>85.86</v>
      </c>
      <c r="H26" s="20">
        <v>41890</v>
      </c>
      <c r="I26" s="48">
        <f>авг.14!I26+сен.14!F26-сен.14!E26</f>
        <v>-1601.1399999999999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>
        <v>1601.14</v>
      </c>
      <c r="G27" s="2">
        <v>28128</v>
      </c>
      <c r="H27" s="20">
        <v>41891</v>
      </c>
      <c r="I27" s="48">
        <f>авг.14!I27+сен.14!F27-сен.14!E27</f>
        <v>-1601.1399999999999</v>
      </c>
    </row>
    <row r="28" spans="1:9" x14ac:dyDescent="0.25">
      <c r="A28" s="6"/>
      <c r="B28" s="2">
        <v>29</v>
      </c>
      <c r="C28" s="2" t="s">
        <v>125</v>
      </c>
      <c r="D28" s="2"/>
      <c r="E28" s="47">
        <v>800.57</v>
      </c>
      <c r="F28" s="2"/>
      <c r="G28" s="2"/>
      <c r="H28" s="20"/>
      <c r="I28" s="48">
        <f>авг.14!I28+сен.14!F28-сен.14!E28</f>
        <v>-2401.71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>
        <v>9606.84</v>
      </c>
      <c r="G29" s="2">
        <v>835</v>
      </c>
      <c r="H29" s="20">
        <v>41885</v>
      </c>
      <c r="I29" s="48">
        <f>авг.14!I29+сен.14!F29-сен.14!E29</f>
        <v>7205.13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48">
        <f>авг.14!I30+сен.14!F30-сен.14!E30</f>
        <v>-4803.42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>
        <v>4803.42</v>
      </c>
      <c r="G31" s="21">
        <v>20879</v>
      </c>
      <c r="H31" s="20">
        <v>41898</v>
      </c>
      <c r="I31" s="48">
        <f>авг.14!I31+сен.14!F31-сен.14!E31</f>
        <v>5700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48">
        <f>авг.14!I32+сен.14!F32-сен.14!E32</f>
        <v>0</v>
      </c>
    </row>
    <row r="33" spans="1:9" x14ac:dyDescent="0.25">
      <c r="A33" s="6"/>
      <c r="B33" s="2">
        <v>36</v>
      </c>
      <c r="C33" s="2" t="s">
        <v>118</v>
      </c>
      <c r="D33" s="2"/>
      <c r="E33" s="47">
        <v>800.57</v>
      </c>
      <c r="F33" s="2">
        <v>800.57</v>
      </c>
      <c r="G33" s="2">
        <v>220</v>
      </c>
      <c r="H33" s="20">
        <v>41885</v>
      </c>
      <c r="I33" s="48">
        <f>авг.14!I33+сен.14!F33-сен.14!E33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48">
        <f>авг.14!I34+сен.14!F34-сен.14!E34</f>
        <v>0</v>
      </c>
    </row>
    <row r="35" spans="1:9" x14ac:dyDescent="0.25">
      <c r="A35" s="6"/>
      <c r="B35" s="2" t="s">
        <v>141</v>
      </c>
      <c r="C35" s="2" t="s">
        <v>142</v>
      </c>
      <c r="D35" s="2"/>
      <c r="E35" s="47">
        <v>800.57</v>
      </c>
      <c r="F35" s="2">
        <v>500</v>
      </c>
      <c r="G35" s="2">
        <v>16</v>
      </c>
      <c r="H35" s="20">
        <v>41904</v>
      </c>
      <c r="I35" s="48">
        <f>авг.14!I35+сен.14!F35-сен.14!E35</f>
        <v>-2202.2800000000002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48">
        <f>авг.14!I36+сен.14!F36-сен.14!E36</f>
        <v>-2401.71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48">
        <f>авг.14!I37+сен.14!F37-сен.14!E37</f>
        <v>-4803.42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800.57</v>
      </c>
      <c r="G38" s="2">
        <v>724</v>
      </c>
      <c r="H38" s="20">
        <v>41887</v>
      </c>
      <c r="I38" s="48">
        <f>авг.14!I38+сен.14!F38-сен.14!E38</f>
        <v>-802.85000000000025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11808</v>
      </c>
      <c r="H39" s="20">
        <v>41886</v>
      </c>
      <c r="I39" s="48">
        <f>авг.14!I39+сен.14!F39-сен.14!E39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48">
        <f>авг.14!I40+сен.14!F40-сен.14!E40</f>
        <v>0</v>
      </c>
    </row>
    <row r="41" spans="1:9" x14ac:dyDescent="0.25">
      <c r="A41" s="7"/>
      <c r="B41" s="2">
        <v>43</v>
      </c>
      <c r="C41" s="4" t="s">
        <v>114</v>
      </c>
      <c r="D41" s="2"/>
      <c r="E41" s="47">
        <v>800.57</v>
      </c>
      <c r="F41" s="2"/>
      <c r="G41" s="2"/>
      <c r="H41" s="2"/>
      <c r="I41" s="48">
        <f>авг.14!I41+сен.14!F41-сен.14!E41</f>
        <v>-4002.8500000000004</v>
      </c>
    </row>
    <row r="42" spans="1:9" x14ac:dyDescent="0.25">
      <c r="A42" s="7"/>
      <c r="B42" s="2">
        <v>44</v>
      </c>
      <c r="C42" s="4" t="s">
        <v>116</v>
      </c>
      <c r="D42" s="2"/>
      <c r="E42" s="47">
        <v>800.57</v>
      </c>
      <c r="F42" s="2"/>
      <c r="G42" s="2"/>
      <c r="H42" s="20"/>
      <c r="I42" s="48">
        <f>авг.14!I42+сен.14!F42-сен.14!E42</f>
        <v>-3202.28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"/>
      <c r="G43" s="2"/>
      <c r="H43" s="2"/>
      <c r="I43" s="48">
        <f>авг.14!I43+сен.14!F43-сен.14!E43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"/>
      <c r="G44" s="2"/>
      <c r="H44" s="2"/>
      <c r="I44" s="48">
        <f>авг.14!I44+сен.14!F44-сен.14!E44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"/>
      <c r="G45" s="2"/>
      <c r="H45" s="2"/>
      <c r="I45" s="48">
        <f>авг.14!I45+сен.14!F45-сен.14!E45</f>
        <v>0</v>
      </c>
    </row>
    <row r="46" spans="1:9" x14ac:dyDescent="0.25">
      <c r="A46" s="7"/>
      <c r="B46" s="2">
        <v>48</v>
      </c>
      <c r="C46" s="4" t="s">
        <v>135</v>
      </c>
      <c r="D46" s="2"/>
      <c r="E46" s="47">
        <v>800.57</v>
      </c>
      <c r="F46" s="2"/>
      <c r="G46" s="2"/>
      <c r="H46" s="20"/>
      <c r="I46" s="48">
        <f>авг.14!I46+сен.14!F46-сен.14!E46</f>
        <v>-1601.14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">
        <v>1601.14</v>
      </c>
      <c r="G47" s="2">
        <v>36</v>
      </c>
      <c r="H47" s="20">
        <v>41906</v>
      </c>
      <c r="I47" s="48">
        <f>авг.14!I47+сен.14!F47-сен.14!E47</f>
        <v>800.57</v>
      </c>
    </row>
    <row r="48" spans="1:9" x14ac:dyDescent="0.25">
      <c r="A48" s="6"/>
      <c r="B48" s="2" t="s">
        <v>145</v>
      </c>
      <c r="C48" s="4" t="s">
        <v>146</v>
      </c>
      <c r="D48" s="2"/>
      <c r="E48" s="47">
        <v>800.57</v>
      </c>
      <c r="F48" s="2">
        <v>800.57</v>
      </c>
      <c r="G48" s="2">
        <v>23</v>
      </c>
      <c r="H48" s="20">
        <v>41899</v>
      </c>
      <c r="I48" s="48">
        <f>авг.14!I48+сен.14!F48-сен.14!E48</f>
        <v>0</v>
      </c>
    </row>
    <row r="49" spans="1:9" x14ac:dyDescent="0.25">
      <c r="A49" s="6"/>
      <c r="B49" s="2">
        <v>50</v>
      </c>
      <c r="C49" s="4" t="s">
        <v>171</v>
      </c>
      <c r="D49" s="2"/>
      <c r="E49" s="47">
        <v>800.57</v>
      </c>
      <c r="F49" s="2"/>
      <c r="G49" s="2"/>
      <c r="H49" s="2"/>
      <c r="I49" s="48">
        <f>авг.14!I49+сен.14!F49-сен.14!E49</f>
        <v>-800.57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"/>
      <c r="G50" s="21"/>
      <c r="H50" s="20"/>
      <c r="I50" s="48">
        <f>авг.14!I50+сен.14!F50-сен.14!E50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"/>
      <c r="G51" s="2"/>
      <c r="H51" s="20"/>
      <c r="I51" s="48">
        <f>авг.14!I51+сен.14!F51-сен.14!E51</f>
        <v>0</v>
      </c>
    </row>
    <row r="52" spans="1:9" x14ac:dyDescent="0.25">
      <c r="A52" s="6"/>
      <c r="B52" s="2">
        <v>53</v>
      </c>
      <c r="C52" s="4" t="s">
        <v>170</v>
      </c>
      <c r="D52" s="2"/>
      <c r="E52" s="47">
        <v>800.57</v>
      </c>
      <c r="F52" s="2">
        <v>800.57</v>
      </c>
      <c r="G52" s="2">
        <v>109</v>
      </c>
      <c r="H52" s="20">
        <v>41892</v>
      </c>
      <c r="I52" s="48">
        <f>авг.14!I52+сен.14!F52-сен.14!E52</f>
        <v>0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"/>
      <c r="G53" s="2"/>
      <c r="H53" s="2"/>
      <c r="I53" s="48">
        <f>авг.14!I53+сен.14!F53-сен.14!E53</f>
        <v>-9606.84</v>
      </c>
    </row>
    <row r="54" spans="1:9" x14ac:dyDescent="0.25">
      <c r="A54" s="6"/>
      <c r="B54" s="2">
        <v>56</v>
      </c>
      <c r="C54" s="18" t="s">
        <v>108</v>
      </c>
      <c r="D54" s="2"/>
      <c r="E54" s="47">
        <f>800.57*2</f>
        <v>1601.14</v>
      </c>
      <c r="F54" s="2"/>
      <c r="G54" s="21"/>
      <c r="H54" s="20"/>
      <c r="I54" s="48">
        <f>авг.14!I54+сен.14!F54-сен.14!E54</f>
        <v>-5603.99</v>
      </c>
    </row>
    <row r="55" spans="1:9" x14ac:dyDescent="0.25">
      <c r="A55" s="6"/>
      <c r="B55" s="2">
        <v>57</v>
      </c>
      <c r="C55" s="4" t="s">
        <v>48</v>
      </c>
      <c r="D55" s="2"/>
      <c r="E55" s="47">
        <v>800.57</v>
      </c>
      <c r="F55" s="2"/>
      <c r="G55" s="2"/>
      <c r="H55" s="20"/>
      <c r="I55" s="48">
        <f>авг.14!I55+сен.14!F55-сен.14!E55</f>
        <v>-800.57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"/>
      <c r="G56" s="2"/>
      <c r="H56" s="20"/>
      <c r="I56" s="48">
        <f>авг.14!I56+сен.14!F56-сен.14!E56</f>
        <v>-8806.27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"/>
      <c r="G57" s="2"/>
      <c r="H57" s="20"/>
      <c r="I57" s="48">
        <f>авг.14!I57+сен.14!F57-сен.14!E57</f>
        <v>-4803.42</v>
      </c>
    </row>
    <row r="58" spans="1:9" x14ac:dyDescent="0.25">
      <c r="A58" s="8"/>
      <c r="B58" s="2">
        <v>61</v>
      </c>
      <c r="C58" s="4" t="s">
        <v>160</v>
      </c>
      <c r="D58" s="2"/>
      <c r="E58" s="47">
        <v>800.57</v>
      </c>
      <c r="F58" s="2"/>
      <c r="G58" s="2"/>
      <c r="H58" s="2"/>
      <c r="I58" s="48">
        <f>авг.14!I58+сен.14!F58-сен.14!E58</f>
        <v>-1601.14</v>
      </c>
    </row>
    <row r="59" spans="1:9" x14ac:dyDescent="0.25">
      <c r="A59" s="8"/>
      <c r="B59" s="2">
        <v>62</v>
      </c>
      <c r="C59" s="4" t="s">
        <v>164</v>
      </c>
      <c r="D59" s="2"/>
      <c r="E59" s="47">
        <v>800.57</v>
      </c>
      <c r="F59" s="2"/>
      <c r="G59" s="2"/>
      <c r="H59" s="2"/>
      <c r="I59" s="48">
        <f>авг.14!I59+сен.14!F59-сен.14!E59</f>
        <v>-800.57</v>
      </c>
    </row>
    <row r="60" spans="1:9" x14ac:dyDescent="0.25">
      <c r="A60" s="8"/>
      <c r="B60" s="2">
        <v>63</v>
      </c>
      <c r="C60" s="4" t="s">
        <v>167</v>
      </c>
      <c r="D60" s="2"/>
      <c r="E60" s="47">
        <v>800.57</v>
      </c>
      <c r="F60" s="2"/>
      <c r="G60" s="2"/>
      <c r="H60" s="2"/>
      <c r="I60" s="48">
        <f>авг.14!I60+сен.14!F60-сен.14!E60</f>
        <v>-800.57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"/>
      <c r="G61" s="2"/>
      <c r="H61" s="20"/>
      <c r="I61" s="48">
        <f>авг.14!I61+сен.14!F61-сен.14!E61</f>
        <v>-1601.14</v>
      </c>
    </row>
    <row r="62" spans="1:9" x14ac:dyDescent="0.25">
      <c r="A62" s="7"/>
      <c r="B62" s="2">
        <v>65</v>
      </c>
      <c r="C62" s="4" t="s">
        <v>110</v>
      </c>
      <c r="D62" s="2"/>
      <c r="E62" s="47">
        <v>800.57</v>
      </c>
      <c r="F62" s="2"/>
      <c r="G62" s="2"/>
      <c r="H62" s="2"/>
      <c r="I62" s="48">
        <f>авг.14!I62+сен.14!F62-сен.14!E62</f>
        <v>-3202.28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"/>
      <c r="G63" s="2"/>
      <c r="H63" s="2"/>
      <c r="I63" s="48">
        <f>авг.14!I63+сен.14!F63-сен.14!E63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"/>
      <c r="G64" s="2"/>
      <c r="H64" s="20"/>
      <c r="I64" s="48">
        <f>авг.14!I64+сен.14!F64-сен.14!E64</f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2">
        <v>800.57</v>
      </c>
      <c r="G65" s="2">
        <v>17628</v>
      </c>
      <c r="H65" s="20">
        <v>41891</v>
      </c>
      <c r="I65" s="48">
        <f>авг.14!I65+сен.14!F65-сен.14!E65</f>
        <v>800.56999999999982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">
        <v>800.57</v>
      </c>
      <c r="G66" s="2">
        <v>144</v>
      </c>
      <c r="H66" s="20">
        <v>41899</v>
      </c>
      <c r="I66" s="48">
        <f>авг.14!I66+сен.14!F66-сен.14!E66</f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"/>
      <c r="G67" s="2"/>
      <c r="H67" s="20"/>
      <c r="I67" s="48">
        <f>авг.14!I67+сен.14!F67-сен.14!E67</f>
        <v>-832.85000000000048</v>
      </c>
    </row>
    <row r="68" spans="1:9" x14ac:dyDescent="0.25">
      <c r="A68" s="7"/>
      <c r="B68" s="2" t="s">
        <v>84</v>
      </c>
      <c r="C68" s="2" t="s">
        <v>83</v>
      </c>
      <c r="D68" s="2"/>
      <c r="E68" s="47">
        <f>800.57*2</f>
        <v>1601.14</v>
      </c>
      <c r="F68" s="2"/>
      <c r="G68" s="2"/>
      <c r="H68" s="20"/>
      <c r="I68" s="48">
        <f>авг.14!I68+сен.14!F68-сен.14!E68</f>
        <v>0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"/>
      <c r="G69" s="2"/>
      <c r="H69" s="20"/>
      <c r="I69" s="48">
        <f>авг.14!I69+сен.14!F69-сен.14!E69</f>
        <v>-3202.28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"/>
      <c r="G70" s="2"/>
      <c r="H70" s="2"/>
      <c r="I70" s="48">
        <f>авг.14!I70+сен.14!F70-сен.14!E70</f>
        <v>-4803.42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"/>
      <c r="G71" s="2"/>
      <c r="H71" s="20"/>
      <c r="I71" s="48">
        <f>авг.14!I71+сен.14!F71-сен.14!E71</f>
        <v>-4803.42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">
        <v>800.57</v>
      </c>
      <c r="G72" s="2">
        <v>15782</v>
      </c>
      <c r="H72" s="20">
        <v>41894</v>
      </c>
      <c r="I72" s="48">
        <f>авг.14!I72+сен.14!F72-сен.14!E72</f>
        <v>0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"/>
      <c r="G73" s="2"/>
      <c r="H73" s="20"/>
      <c r="I73" s="48">
        <f>авг.14!I73+сен.14!F73-сен.14!E73</f>
        <v>-4803.42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"/>
      <c r="G74" s="2"/>
      <c r="H74" s="20"/>
      <c r="I74" s="48">
        <f>авг.14!I74+сен.14!F74-сен.14!E74</f>
        <v>3202.2799999999988</v>
      </c>
    </row>
    <row r="75" spans="1:9" x14ac:dyDescent="0.25">
      <c r="A75" s="8"/>
      <c r="B75" s="2">
        <v>80</v>
      </c>
      <c r="C75" s="2" t="s">
        <v>64</v>
      </c>
      <c r="D75" s="2"/>
      <c r="E75" s="47">
        <v>800.57</v>
      </c>
      <c r="F75" s="2"/>
      <c r="G75" s="2"/>
      <c r="H75" s="2"/>
      <c r="I75" s="48">
        <f>авг.14!I75+сен.14!F75-сен.14!E75</f>
        <v>-800.57</v>
      </c>
    </row>
    <row r="76" spans="1:9" x14ac:dyDescent="0.25">
      <c r="A76" s="6"/>
      <c r="B76" s="2">
        <v>81</v>
      </c>
      <c r="C76" s="2" t="s">
        <v>54</v>
      </c>
      <c r="D76" s="2"/>
      <c r="E76" s="47">
        <v>800.57</v>
      </c>
      <c r="F76" s="2"/>
      <c r="G76" s="2"/>
      <c r="H76" s="2"/>
      <c r="I76" s="48">
        <f>авг.14!I76+сен.14!F76-сен.14!E76</f>
        <v>-4803.42</v>
      </c>
    </row>
    <row r="77" spans="1:9" x14ac:dyDescent="0.25">
      <c r="A77" s="7">
        <v>79165086389</v>
      </c>
      <c r="B77" s="2">
        <v>82</v>
      </c>
      <c r="C77" s="2" t="s">
        <v>55</v>
      </c>
      <c r="D77" s="2"/>
      <c r="E77" s="47">
        <v>800.57</v>
      </c>
      <c r="F77" s="2">
        <f>800.57*2</f>
        <v>1601.14</v>
      </c>
      <c r="G77" s="2">
        <v>665.74599999999998</v>
      </c>
      <c r="H77" s="20">
        <v>41907</v>
      </c>
      <c r="I77" s="48">
        <f>авг.14!I77+сен.14!F77-сен.14!E77</f>
        <v>-800.57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"/>
      <c r="G78" s="2"/>
      <c r="H78" s="20"/>
      <c r="I78" s="48">
        <f>авг.14!I78+сен.14!F78-сен.14!E78</f>
        <v>-4803.42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2">
        <v>800.57</v>
      </c>
      <c r="G79" s="2">
        <v>288</v>
      </c>
      <c r="H79" s="20">
        <v>41887</v>
      </c>
      <c r="I79" s="48">
        <f>авг.14!I79+сен.14!F79-сен.14!E79</f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"/>
      <c r="G80" s="2"/>
      <c r="H80" s="20"/>
      <c r="I80" s="48">
        <f>авг.14!I80+сен.14!F80-сен.14!E80</f>
        <v>-1600.2800000000002</v>
      </c>
    </row>
    <row r="81" spans="1:9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2"/>
      <c r="G81" s="2"/>
      <c r="H81" s="20"/>
      <c r="I81" s="48">
        <f>авг.14!I81+сен.14!F81-сен.14!E81</f>
        <v>-1601.14</v>
      </c>
    </row>
    <row r="82" spans="1:9" x14ac:dyDescent="0.25">
      <c r="A82" s="7">
        <v>79261112070</v>
      </c>
      <c r="B82" s="2">
        <v>87</v>
      </c>
      <c r="C82" s="2" t="s">
        <v>57</v>
      </c>
      <c r="D82" s="2"/>
      <c r="E82" s="47">
        <v>800.57</v>
      </c>
      <c r="F82" s="2"/>
      <c r="G82" s="2"/>
      <c r="H82" s="2"/>
      <c r="I82" s="48">
        <f>авг.14!I82+сен.14!F82-сен.14!E82</f>
        <v>-4803.42</v>
      </c>
    </row>
    <row r="83" spans="1:9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2"/>
      <c r="G83" s="2"/>
      <c r="H83" s="20"/>
      <c r="I83" s="48">
        <f>авг.14!I83+сен.14!F83-сен.14!E83</f>
        <v>0</v>
      </c>
    </row>
    <row r="84" spans="1:9" x14ac:dyDescent="0.25">
      <c r="A84" s="7">
        <v>79161852726</v>
      </c>
      <c r="B84" s="2">
        <v>89</v>
      </c>
      <c r="C84" s="2" t="s">
        <v>59</v>
      </c>
      <c r="D84" s="2"/>
      <c r="E84" s="47">
        <v>800.57</v>
      </c>
      <c r="F84" s="2"/>
      <c r="G84" s="2"/>
      <c r="H84" s="20"/>
      <c r="I84" s="48">
        <f>авг.14!I84+сен.14!F84-сен.14!E84</f>
        <v>-800.57</v>
      </c>
    </row>
    <row r="85" spans="1:9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"/>
      <c r="G85" s="2"/>
      <c r="H85" s="20"/>
      <c r="I85" s="48">
        <f>авг.14!I85+сен.14!F85-сен.14!E85</f>
        <v>0</v>
      </c>
    </row>
    <row r="86" spans="1:9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2"/>
      <c r="G86" s="2"/>
      <c r="H86" s="2"/>
      <c r="I86" s="48">
        <f>авг.14!I86+сен.14!F86-сен.14!E86</f>
        <v>-3202.28</v>
      </c>
    </row>
    <row r="87" spans="1:9" x14ac:dyDescent="0.25">
      <c r="A87" s="7">
        <v>79032440385</v>
      </c>
      <c r="B87" s="2">
        <v>92</v>
      </c>
      <c r="C87" s="2" t="s">
        <v>61</v>
      </c>
      <c r="D87" s="2"/>
      <c r="E87" s="47">
        <v>800.57</v>
      </c>
      <c r="F87" s="2">
        <v>800.57</v>
      </c>
      <c r="G87" s="2">
        <v>17338</v>
      </c>
      <c r="H87" s="20">
        <v>41891</v>
      </c>
      <c r="I87" s="48">
        <f>авг.14!I87+сен.14!F87-сен.14!E87</f>
        <v>-2401.71</v>
      </c>
    </row>
    <row r="88" spans="1:9" x14ac:dyDescent="0.25">
      <c r="A88" s="10"/>
      <c r="B88" s="2">
        <v>93</v>
      </c>
      <c r="C88" s="2" t="s">
        <v>69</v>
      </c>
      <c r="D88" s="2"/>
      <c r="E88" s="47">
        <v>800.57</v>
      </c>
      <c r="F88" s="2"/>
      <c r="G88" s="2"/>
      <c r="H88" s="2"/>
      <c r="I88" s="48">
        <f>авг.14!I88+сен.14!F88-сен.14!E88</f>
        <v>196.57999999999925</v>
      </c>
    </row>
    <row r="89" spans="1:9" x14ac:dyDescent="0.25">
      <c r="A89" s="7">
        <v>79169119101</v>
      </c>
      <c r="B89" s="2">
        <v>94</v>
      </c>
      <c r="C89" s="2" t="s">
        <v>163</v>
      </c>
      <c r="D89" s="2"/>
      <c r="E89" s="47">
        <v>800.57</v>
      </c>
      <c r="F89" s="2"/>
      <c r="G89" s="2"/>
      <c r="H89" s="20"/>
      <c r="I89" s="48">
        <f>авг.14!I89+сен.14!F89-сен.14!E89</f>
        <v>0</v>
      </c>
    </row>
    <row r="90" spans="1:9" x14ac:dyDescent="0.25">
      <c r="A90" s="8"/>
      <c r="B90" s="2">
        <v>95</v>
      </c>
      <c r="C90" s="2" t="s">
        <v>71</v>
      </c>
      <c r="D90" s="2"/>
      <c r="E90" s="47">
        <v>800.57</v>
      </c>
      <c r="F90" s="2">
        <v>4803.42</v>
      </c>
      <c r="G90" s="2">
        <v>27104</v>
      </c>
      <c r="H90" s="20">
        <v>41912</v>
      </c>
      <c r="I90" s="48">
        <f>авг.14!I90+сен.14!F90-сен.14!E90</f>
        <v>0</v>
      </c>
    </row>
    <row r="91" spans="1:9" x14ac:dyDescent="0.25">
      <c r="A91" s="8"/>
      <c r="B91" s="2">
        <v>96</v>
      </c>
      <c r="C91" s="2" t="s">
        <v>72</v>
      </c>
      <c r="D91" s="2"/>
      <c r="E91" s="47">
        <v>800.57</v>
      </c>
      <c r="F91" s="2"/>
      <c r="G91" s="2"/>
      <c r="H91" s="2"/>
      <c r="I91" s="48">
        <f>авг.14!I91+сен.14!F91-сен.14!E91</f>
        <v>-4803.42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2"/>
      <c r="G92" s="2"/>
      <c r="H92" s="2"/>
      <c r="I92" s="48">
        <f>авг.14!I92+сен.14!F92-сен.14!E92</f>
        <v>0</v>
      </c>
    </row>
    <row r="93" spans="1:9" x14ac:dyDescent="0.25">
      <c r="A93" s="8"/>
      <c r="B93" s="2">
        <v>98</v>
      </c>
      <c r="C93" s="2"/>
      <c r="D93" s="2"/>
      <c r="E93" s="47">
        <v>0</v>
      </c>
      <c r="F93" s="2"/>
      <c r="G93" s="2"/>
      <c r="H93" s="2"/>
      <c r="I93" s="48">
        <f>авг.14!I93+сен.14!F93-сен.14!E93</f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"/>
      <c r="G94" s="2"/>
      <c r="H94" s="2"/>
      <c r="I94" s="48">
        <f>авг.14!I94+сен.14!F94-сен.14!E94</f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"/>
      <c r="G95" s="2"/>
      <c r="H95" s="2"/>
      <c r="I95" s="48">
        <f>авг.14!I95+сен.14!F95-сен.14!E95</f>
        <v>0</v>
      </c>
    </row>
    <row r="96" spans="1:9" x14ac:dyDescent="0.25">
      <c r="A96" s="6"/>
      <c r="B96" s="2">
        <v>101</v>
      </c>
      <c r="C96" s="2" t="s">
        <v>73</v>
      </c>
      <c r="D96" s="2"/>
      <c r="E96" s="47">
        <v>800.57</v>
      </c>
      <c r="F96" s="2"/>
      <c r="G96" s="2"/>
      <c r="H96" s="20"/>
      <c r="I96" s="48">
        <f>авг.14!I96+сен.14!F96-сен.14!E96</f>
        <v>3196.579999999999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"/>
      <c r="G97" s="2"/>
      <c r="H97" s="2"/>
      <c r="I97" s="48">
        <f>авг.14!I97+сен.14!F97-сен.14!E97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"/>
      <c r="G98" s="2"/>
      <c r="H98" s="2"/>
      <c r="I98" s="48">
        <f>авг.14!I98+сен.14!F98-сен.14!E98</f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2"/>
      <c r="G99" s="2"/>
      <c r="H99" s="20"/>
      <c r="I99" s="48">
        <f>авг.14!I99+сен.14!F99-сен.14!E99</f>
        <v>-1601.14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"/>
      <c r="G100" s="2"/>
      <c r="H100" s="2"/>
      <c r="I100" s="48">
        <f>авг.14!I100+сен.14!F100-сен.14!E100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"/>
      <c r="G101" s="2"/>
      <c r="H101" s="2"/>
      <c r="I101" s="48">
        <f>авг.14!I101+сен.14!F101-сен.14!E101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"/>
      <c r="G102" s="2"/>
      <c r="H102" s="2"/>
      <c r="I102" s="48">
        <f>авг.14!I102+сен.14!F102-сен.14!E102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"/>
      <c r="G103" s="2"/>
      <c r="H103" s="2"/>
      <c r="I103" s="48">
        <f>авг.14!I103+сен.14!F103-сен.14!E103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"/>
      <c r="G104" s="2"/>
      <c r="H104" s="2"/>
      <c r="I104" s="48">
        <f>авг.14!I104+сен.14!F104-сен.14!E104</f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"/>
      <c r="G105" s="2"/>
      <c r="H105" s="2"/>
      <c r="I105" s="48">
        <f>авг.14!I105+сен.14!F105-сен.14!E105</f>
        <v>-4803.42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"/>
      <c r="G106" s="2"/>
      <c r="H106" s="2"/>
      <c r="I106" s="48">
        <f>авг.14!I106+сен.14!F106-сен.14!E106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"/>
      <c r="G107" s="2"/>
      <c r="H107" s="2"/>
      <c r="I107" s="48">
        <f>авг.14!I107+сен.14!F107-сен.14!E107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"/>
      <c r="G108" s="2"/>
      <c r="H108" s="2"/>
      <c r="I108" s="48">
        <f>авг.14!I108+сен.14!F108-сен.14!E108</f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"/>
      <c r="G109" s="2"/>
      <c r="H109" s="2"/>
      <c r="I109" s="48">
        <f>авг.14!I109+сен.14!F109-сен.14!E109</f>
        <v>-4803.42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">
        <v>800.57</v>
      </c>
      <c r="G110" s="2">
        <v>16009</v>
      </c>
      <c r="H110" s="20">
        <v>41893</v>
      </c>
      <c r="I110" s="48">
        <f>авг.14!I110+сен.14!F110-сен.14!E110</f>
        <v>-5603.99</v>
      </c>
    </row>
    <row r="111" spans="1:9" x14ac:dyDescent="0.25">
      <c r="A111" s="7"/>
      <c r="B111" s="2">
        <v>117</v>
      </c>
      <c r="C111" s="2" t="s">
        <v>156</v>
      </c>
      <c r="D111" s="2"/>
      <c r="E111" s="47">
        <v>800.57</v>
      </c>
      <c r="F111" s="2"/>
      <c r="G111" s="2"/>
      <c r="H111" s="20"/>
      <c r="I111" s="48">
        <f>авг.14!I111+сен.14!F111-сен.14!E111</f>
        <v>-800.39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"/>
      <c r="G112" s="2"/>
      <c r="H112" s="2"/>
      <c r="I112" s="48">
        <f>авг.14!I112+сен.14!F112-сен.14!E112</f>
        <v>-4803.42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"/>
      <c r="G113" s="2"/>
      <c r="H113" s="2"/>
      <c r="I113" s="48">
        <f>авг.14!I113+сен.14!F113-сен.14!E113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"/>
      <c r="G114" s="2"/>
      <c r="H114" s="2"/>
      <c r="I114" s="48">
        <f>авг.14!I114+сен.14!F114-сен.14!E114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"/>
      <c r="G115" s="2"/>
      <c r="H115" s="2"/>
      <c r="I115" s="48">
        <f>авг.14!I115+сен.14!F115-сен.14!E115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"/>
      <c r="G116" s="2"/>
      <c r="H116" s="2"/>
      <c r="I116" s="48">
        <f>авг.14!I116+сен.14!F116-сен.14!E116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"/>
      <c r="G117" s="2"/>
      <c r="H117" s="2"/>
      <c r="I117" s="48">
        <f>авг.14!I117+сен.14!F117-сен.14!E117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"/>
      <c r="G118" s="2"/>
      <c r="H118" s="2"/>
      <c r="I118" s="48">
        <f>авг.14!I118+сен.14!F118-сен.14!E118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"/>
      <c r="G119" s="2"/>
      <c r="H119" s="2"/>
      <c r="I119" s="48">
        <f>авг.14!I119+сен.14!F119-сен.14!E119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"/>
      <c r="G120" s="2"/>
      <c r="H120" s="2"/>
      <c r="I120" s="48">
        <f>авг.14!I120+сен.14!F120-сен.14!E120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"/>
      <c r="G121" s="2"/>
      <c r="H121" s="2"/>
      <c r="I121" s="48">
        <f>авг.14!I121+сен.14!F121-сен.14!E121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"/>
      <c r="G122" s="2"/>
      <c r="H122" s="2"/>
      <c r="I122" s="48">
        <f>авг.14!I122+сен.14!F122-сен.14!E122</f>
        <v>0</v>
      </c>
    </row>
    <row r="123" spans="1:9" x14ac:dyDescent="0.25">
      <c r="A123" s="7"/>
      <c r="B123" s="2">
        <v>129</v>
      </c>
      <c r="C123" s="2" t="s">
        <v>115</v>
      </c>
      <c r="D123" s="2"/>
      <c r="E123" s="47">
        <v>800.57</v>
      </c>
      <c r="F123" s="2"/>
      <c r="G123" s="2"/>
      <c r="H123" s="20"/>
      <c r="I123" s="48">
        <f>авг.14!I123+сен.14!F123-сен.14!E123</f>
        <v>-800.57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"/>
      <c r="G124" s="2"/>
      <c r="H124" s="2"/>
      <c r="I124" s="48">
        <f>авг.14!I124+сен.14!F124-сен.14!E124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"/>
      <c r="G125" s="2"/>
      <c r="H125" s="2"/>
      <c r="I125" s="48">
        <f>авг.14!I125+сен.14!F125-сен.14!E125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"/>
      <c r="G126" s="2"/>
      <c r="H126" s="2"/>
      <c r="I126" s="48">
        <f>авг.14!I126+сен.14!F126-сен.14!E126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"/>
      <c r="G127" s="2"/>
      <c r="H127" s="2"/>
      <c r="I127" s="48">
        <f>авг.14!I127+сен.14!F127-сен.14!E127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"/>
      <c r="G128" s="2"/>
      <c r="H128" s="2"/>
      <c r="I128" s="48">
        <f>авг.14!I128+сен.14!F128-сен.14!E128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"/>
      <c r="G129" s="2"/>
      <c r="H129" s="2"/>
      <c r="I129" s="48">
        <f>авг.14!I129+сен.14!F129-сен.14!E129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"/>
      <c r="G130" s="2"/>
      <c r="H130" s="2"/>
      <c r="I130" s="48">
        <f>авг.14!I130+сен.14!F130-сен.14!E130</f>
        <v>0</v>
      </c>
    </row>
    <row r="131" spans="1:9" x14ac:dyDescent="0.25">
      <c r="A131" s="7"/>
      <c r="B131" s="2">
        <f t="shared" si="1"/>
        <v>137</v>
      </c>
      <c r="C131" s="2" t="s">
        <v>126</v>
      </c>
      <c r="D131" s="2"/>
      <c r="E131" s="47">
        <v>800.57</v>
      </c>
      <c r="F131" s="2"/>
      <c r="G131" s="2"/>
      <c r="H131" s="2"/>
      <c r="I131" s="48">
        <f>авг.14!I131+сен.14!F131-сен.14!E131</f>
        <v>-2401.71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"/>
      <c r="G132" s="2"/>
      <c r="H132" s="2"/>
      <c r="I132" s="48">
        <f>авг.14!I132+сен.14!F132-сен.14!E132</f>
        <v>-6406.27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"/>
      <c r="G133" s="2"/>
      <c r="H133" s="2"/>
      <c r="I133" s="48">
        <f>авг.14!I133+сен.14!F133-сен.14!E133</f>
        <v>-3202.28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"/>
      <c r="G134" s="2"/>
      <c r="H134" s="2"/>
      <c r="I134" s="48">
        <f>авг.14!I134+сен.14!F134-сен.14!E134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"/>
      <c r="G135" s="2"/>
      <c r="H135" s="2"/>
      <c r="I135" s="48">
        <f>авг.14!I135+сен.14!F135-сен.14!E135</f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">
        <f>800.57*3</f>
        <v>2401.71</v>
      </c>
      <c r="G136" s="2" t="s">
        <v>176</v>
      </c>
      <c r="H136" s="20">
        <v>41885</v>
      </c>
      <c r="I136" s="48">
        <f>авг.14!I136+сен.14!F136-сен.14!E136</f>
        <v>-800.57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2">
        <v>800.57</v>
      </c>
      <c r="G137" s="2">
        <v>172382</v>
      </c>
      <c r="H137" s="20">
        <v>41897</v>
      </c>
      <c r="I137" s="48">
        <f>авг.14!I137+сен.14!F137-сен.14!E137</f>
        <v>0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"/>
      <c r="G138" s="2"/>
      <c r="H138" s="2"/>
      <c r="I138" s="48">
        <f>авг.14!I138+сен.14!F138-сен.14!E138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"/>
      <c r="G139" s="2"/>
      <c r="H139" s="2"/>
      <c r="I139" s="48">
        <f>авг.14!I139+сен.14!F139-сен.14!E139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"/>
      <c r="G140" s="2"/>
      <c r="H140" s="2"/>
      <c r="I140" s="48">
        <f>авг.14!I140+сен.14!F140-сен.14!E140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"/>
      <c r="G141" s="2"/>
      <c r="H141" s="2"/>
      <c r="I141" s="48">
        <f>авг.14!I141+сен.14!F141-сен.14!E141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"/>
      <c r="G142" s="2"/>
      <c r="H142" s="2"/>
      <c r="I142" s="48">
        <f>авг.14!I142+сен.14!F142-сен.14!E142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"/>
      <c r="G143" s="2"/>
      <c r="H143" s="2"/>
      <c r="I143" s="48">
        <f>авг.14!I143+сен.14!F143-сен.14!E143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"/>
      <c r="G144" s="2"/>
      <c r="H144" s="2"/>
      <c r="I144" s="48">
        <f>авг.14!I144+сен.14!F144-сен.14!E144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"/>
      <c r="G145" s="2"/>
      <c r="H145" s="2"/>
      <c r="I145" s="48">
        <f>авг.14!I145+сен.14!F145-сен.14!E145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"/>
      <c r="G146" s="2"/>
      <c r="H146" s="2"/>
      <c r="I146" s="48">
        <f>авг.14!I146+сен.14!F146-сен.14!E146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"/>
      <c r="G147" s="2"/>
      <c r="H147" s="2"/>
      <c r="I147" s="48">
        <f>авг.14!I147+сен.14!F147-сен.14!E147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"/>
      <c r="G148" s="2"/>
      <c r="H148" s="2"/>
      <c r="I148" s="48">
        <f>авг.14!I148+сен.14!F148-сен.14!E148</f>
        <v>0</v>
      </c>
    </row>
    <row r="149" spans="1:9" x14ac:dyDescent="0.25">
      <c r="A149" s="7"/>
      <c r="B149" s="2">
        <f t="shared" si="2"/>
        <v>156</v>
      </c>
      <c r="C149" s="2" t="s">
        <v>133</v>
      </c>
      <c r="D149" s="2"/>
      <c r="E149" s="47">
        <v>800.57</v>
      </c>
      <c r="F149" s="2"/>
      <c r="G149" s="2"/>
      <c r="H149" s="2"/>
      <c r="I149" s="48">
        <f>авг.14!I149+сен.14!F149-сен.14!E149</f>
        <v>-1601.14</v>
      </c>
    </row>
    <row r="150" spans="1:9" x14ac:dyDescent="0.25">
      <c r="A150" s="7"/>
      <c r="B150" s="2">
        <f t="shared" si="2"/>
        <v>157</v>
      </c>
      <c r="C150" s="2" t="s">
        <v>137</v>
      </c>
      <c r="D150" s="2"/>
      <c r="E150" s="47">
        <v>800.57</v>
      </c>
      <c r="F150" s="2">
        <v>800.57</v>
      </c>
      <c r="G150" s="2">
        <v>140</v>
      </c>
      <c r="H150" s="20">
        <v>41907</v>
      </c>
      <c r="I150" s="48">
        <f>авг.14!I150+сен.14!F150-сен.14!E150</f>
        <v>0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"/>
      <c r="G151" s="2"/>
      <c r="H151" s="2"/>
      <c r="I151" s="48">
        <f>авг.14!I151+сен.14!F151-сен.14!E151</f>
        <v>0</v>
      </c>
    </row>
    <row r="152" spans="1:9" x14ac:dyDescent="0.25">
      <c r="A152" s="7"/>
      <c r="B152" s="2">
        <f t="shared" si="2"/>
        <v>159</v>
      </c>
      <c r="C152" s="2" t="s">
        <v>173</v>
      </c>
      <c r="D152" s="2"/>
      <c r="E152" s="47">
        <v>800.57</v>
      </c>
      <c r="F152" s="2"/>
      <c r="G152" s="2"/>
      <c r="H152" s="2"/>
      <c r="I152" s="48">
        <f>авг.14!I152+сен.14!F152-сен.14!E152</f>
        <v>-2401.71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"/>
      <c r="G153" s="2"/>
      <c r="H153" s="2"/>
      <c r="I153" s="48">
        <f>авг.14!I153+сен.14!F153-сен.14!E153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"/>
      <c r="G154" s="2"/>
      <c r="H154" s="2"/>
      <c r="I154" s="48">
        <f>авг.14!I154+сен.14!F154-сен.14!E154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"/>
      <c r="G155" s="2"/>
      <c r="H155" s="2"/>
      <c r="I155" s="48">
        <f>авг.14!I155+сен.14!F155-сен.14!E155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"/>
      <c r="G156" s="2"/>
      <c r="H156" s="2"/>
      <c r="I156" s="48">
        <f>авг.14!I156+сен.14!F156-сен.14!E156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"/>
      <c r="G157" s="2"/>
      <c r="H157" s="2"/>
      <c r="I157" s="48">
        <f>авг.14!I157+сен.14!F157-сен.14!E157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"/>
      <c r="G158" s="2"/>
      <c r="H158" s="2"/>
      <c r="I158" s="48">
        <f>авг.14!I158+сен.14!F158-сен.14!E158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"/>
      <c r="G159" s="2"/>
      <c r="H159" s="2"/>
      <c r="I159" s="48">
        <f>авг.14!I159+сен.14!F159-сен.14!E159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"/>
      <c r="G160" s="2"/>
      <c r="H160" s="2"/>
      <c r="I160" s="48">
        <f>авг.14!I160+сен.14!F160-сен.14!E160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"/>
      <c r="G161" s="2"/>
      <c r="H161" s="2"/>
      <c r="I161" s="48">
        <f>авг.14!I161+сен.14!F161-сен.14!E161</f>
        <v>0</v>
      </c>
    </row>
    <row r="162" spans="1:9" x14ac:dyDescent="0.25">
      <c r="A162" s="7"/>
      <c r="B162" s="2">
        <f t="shared" si="2"/>
        <v>169</v>
      </c>
      <c r="C162" s="2" t="s">
        <v>138</v>
      </c>
      <c r="D162" s="2"/>
      <c r="E162" s="47">
        <v>800.57</v>
      </c>
      <c r="F162" s="2">
        <v>800.57</v>
      </c>
      <c r="G162" s="2">
        <v>164</v>
      </c>
      <c r="H162" s="20">
        <v>41897</v>
      </c>
      <c r="I162" s="48">
        <f>авг.14!I162+сен.14!F162-сен.14!E162</f>
        <v>-800.57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"/>
      <c r="G163" s="2"/>
      <c r="H163" s="2"/>
      <c r="I163" s="48">
        <f>авг.14!I163+сен.14!F163-сен.14!E163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"/>
      <c r="G164" s="2"/>
      <c r="H164" s="2"/>
      <c r="I164" s="48">
        <f>авг.14!I164+сен.14!F164-сен.14!E164</f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"/>
      <c r="G165" s="2"/>
      <c r="H165" s="2"/>
      <c r="I165" s="48">
        <f>авг.14!I165+сен.14!F165-сен.14!E165</f>
        <v>-1600.4200000000003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2"/>
      <c r="G166" s="2"/>
      <c r="H166" s="2"/>
      <c r="I166" s="48">
        <f>авг.14!I166+сен.14!F166-сен.14!E166</f>
        <v>-1601.14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"/>
      <c r="G167" s="2"/>
      <c r="H167" s="2"/>
      <c r="I167" s="48">
        <f>авг.14!I167+сен.14!F167-сен.14!E167</f>
        <v>-9606.84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">
        <v>4002.85</v>
      </c>
      <c r="G168" s="2">
        <v>523</v>
      </c>
      <c r="H168" s="20">
        <v>41883</v>
      </c>
      <c r="I168" s="48">
        <f>авг.14!I168+сен.14!F168-сен.14!E168</f>
        <v>-800.5700000000005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"/>
      <c r="G169" s="2"/>
      <c r="H169" s="2"/>
      <c r="I169" s="48">
        <f>авг.14!I169+сен.14!F169-сен.14!E169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"/>
      <c r="G170" s="2"/>
      <c r="H170" s="2"/>
      <c r="I170" s="48">
        <f>авг.14!I170+сен.14!F170-сен.14!E170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"/>
      <c r="G171" s="2"/>
      <c r="H171" s="2"/>
      <c r="I171" s="48">
        <f>авг.14!I171+сен.14!F171-сен.14!E171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"/>
      <c r="G172" s="2"/>
      <c r="H172" s="2"/>
      <c r="I172" s="48">
        <f>авг.14!I172+сен.14!F172-сен.14!E172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"/>
      <c r="G173" s="2"/>
      <c r="H173" s="2"/>
      <c r="I173" s="48">
        <f>авг.14!I173+сен.14!F173-сен.14!E173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"/>
      <c r="G174" s="2"/>
      <c r="H174" s="2"/>
      <c r="I174" s="48">
        <f>авг.14!I174+сен.14!F174-сен.14!E174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"/>
      <c r="G175" s="2"/>
      <c r="H175" s="2"/>
      <c r="I175" s="48">
        <f>авг.14!I175+сен.14!F175-сен.14!E175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"/>
      <c r="G176" s="2"/>
      <c r="H176" s="2"/>
      <c r="I176" s="48">
        <f>авг.14!I176+сен.14!F176-сен.14!E176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"/>
      <c r="G177" s="2"/>
      <c r="H177" s="2"/>
      <c r="I177" s="48">
        <f>авг.14!I177+сен.14!F177-сен.14!E177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"/>
      <c r="G178" s="2"/>
      <c r="H178" s="2"/>
      <c r="I178" s="48">
        <f>авг.14!I178+сен.14!F178-сен.14!E178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"/>
      <c r="G179" s="2"/>
      <c r="H179" s="2"/>
      <c r="I179" s="48">
        <f>авг.14!I179+сен.14!F179-сен.14!E179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"/>
      <c r="G180" s="2"/>
      <c r="H180" s="2"/>
      <c r="I180" s="48">
        <f>авг.14!I180+сен.14!F180-сен.14!E180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"/>
      <c r="G181" s="2"/>
      <c r="H181" s="2"/>
      <c r="I181" s="48">
        <f>авг.14!I181+сен.14!F181-сен.14!E181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"/>
      <c r="G182" s="2"/>
      <c r="H182" s="2"/>
      <c r="I182" s="48">
        <f>авг.14!I182+сен.14!F182-сен.14!E182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"/>
      <c r="G183" s="2"/>
      <c r="H183" s="2"/>
      <c r="I183" s="48">
        <f>авг.14!I183+сен.14!F183-сен.14!E183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"/>
      <c r="G184" s="2"/>
      <c r="H184" s="2"/>
      <c r="I184" s="48">
        <f>авг.14!I184+сен.14!F184-сен.14!E184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"/>
      <c r="G185" s="2"/>
      <c r="H185" s="2"/>
      <c r="I185" s="48">
        <f>авг.14!I185+сен.14!F185-сен.14!E185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"/>
      <c r="G186" s="2"/>
      <c r="H186" s="2"/>
      <c r="I186" s="48">
        <f>авг.14!I186+сен.14!F186-сен.14!E186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"/>
      <c r="G187" s="2"/>
      <c r="H187" s="2"/>
      <c r="I187" s="48">
        <f>авг.14!I187+сен.14!F187-сен.14!E187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"/>
      <c r="G188" s="2"/>
      <c r="H188" s="2"/>
      <c r="I188" s="48">
        <f>авг.14!I188+сен.14!F188-сен.14!E188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"/>
      <c r="G189" s="2"/>
      <c r="H189" s="2"/>
      <c r="I189" s="48">
        <f>авг.14!I189+сен.14!F189-сен.14!E189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"/>
      <c r="G190" s="2"/>
      <c r="H190" s="2"/>
      <c r="I190" s="48">
        <f>авг.14!I190+сен.14!F190-сен.14!E190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"/>
      <c r="G191" s="2"/>
      <c r="H191" s="2"/>
      <c r="I191" s="48">
        <f>авг.14!I191+сен.14!F191-сен.14!E191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"/>
      <c r="G192" s="2"/>
      <c r="H192" s="2"/>
      <c r="I192" s="48">
        <f>авг.14!I192+сен.14!F192-сен.14!E192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"/>
      <c r="G193" s="2"/>
      <c r="H193" s="2"/>
      <c r="I193" s="48">
        <f>авг.14!I193+сен.14!F193-сен.14!E193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"/>
      <c r="G194" s="2"/>
      <c r="H194" s="2"/>
      <c r="I194" s="48">
        <f>авг.14!I194+сен.14!F194-сен.14!E194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"/>
      <c r="G195" s="2"/>
      <c r="H195" s="2"/>
      <c r="I195" s="48">
        <f>авг.14!I195+сен.14!F195-сен.14!E195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"/>
      <c r="G196" s="2"/>
      <c r="H196" s="2"/>
      <c r="I196" s="48">
        <f>авг.14!I196+сен.14!F196-сен.14!E196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"/>
      <c r="G197" s="2"/>
      <c r="H197" s="2"/>
      <c r="I197" s="48">
        <f>авг.14!I197+сен.14!F197-сен.14!E197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"/>
      <c r="G198" s="2"/>
      <c r="H198" s="2"/>
      <c r="I198" s="48">
        <f>авг.14!I198+сен.14!F198-сен.14!E198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"/>
      <c r="G199" s="2"/>
      <c r="H199" s="2"/>
      <c r="I199" s="48">
        <f>авг.14!I199+сен.14!F199-сен.14!E199</f>
        <v>0</v>
      </c>
    </row>
    <row r="200" spans="1:9" x14ac:dyDescent="0.25">
      <c r="A200" s="8"/>
      <c r="B200" s="2">
        <f t="shared" si="3"/>
        <v>207</v>
      </c>
      <c r="C200" s="2" t="s">
        <v>174</v>
      </c>
      <c r="D200" s="2"/>
      <c r="E200" s="47">
        <v>800.57</v>
      </c>
      <c r="F200" s="2"/>
      <c r="G200" s="2"/>
      <c r="H200" s="2"/>
      <c r="I200" s="48">
        <f>авг.14!I200+сен.14!F200-сен.14!E200</f>
        <v>-1601.14</v>
      </c>
    </row>
    <row r="201" spans="1:9" x14ac:dyDescent="0.25">
      <c r="A201" s="8"/>
      <c r="B201" s="2">
        <f t="shared" si="3"/>
        <v>208</v>
      </c>
      <c r="C201" s="2" t="s">
        <v>134</v>
      </c>
      <c r="D201" s="2"/>
      <c r="E201" s="47">
        <v>800.57</v>
      </c>
      <c r="F201" s="2"/>
      <c r="G201" s="2"/>
      <c r="H201" s="2"/>
      <c r="I201" s="48">
        <f>авг.14!I201+сен.14!F201-сен.14!E201</f>
        <v>-2401.71</v>
      </c>
    </row>
    <row r="202" spans="1:9" x14ac:dyDescent="0.25">
      <c r="A202" s="8"/>
      <c r="B202" s="2">
        <f t="shared" si="3"/>
        <v>209</v>
      </c>
      <c r="C202" s="2" t="s">
        <v>139</v>
      </c>
      <c r="D202" s="2"/>
      <c r="E202" s="47">
        <v>800.57</v>
      </c>
      <c r="F202" s="2"/>
      <c r="G202" s="2"/>
      <c r="H202" s="2"/>
      <c r="I202" s="48">
        <f>авг.14!I202+сен.14!F202-сен.14!E202</f>
        <v>-1601.14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"/>
      <c r="G203" s="2"/>
      <c r="H203" s="2"/>
      <c r="I203" s="48">
        <f>авг.14!I203+сен.14!F203-сен.14!E203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"/>
      <c r="G204" s="2"/>
      <c r="H204" s="2"/>
      <c r="I204" s="48">
        <f>авг.14!I204+сен.14!F204-сен.14!E204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"/>
      <c r="G205" s="2"/>
      <c r="H205" s="2"/>
      <c r="I205" s="48">
        <f>авг.14!I205+сен.14!F205-сен.14!E205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"/>
      <c r="G206" s="2"/>
      <c r="H206" s="2"/>
      <c r="I206" s="48">
        <f>авг.14!I206+сен.14!F206-сен.14!E206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"/>
      <c r="G207" s="2"/>
      <c r="H207" s="2"/>
      <c r="I207" s="48">
        <f>авг.14!I207+сен.14!F207-сен.14!E207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"/>
      <c r="G208" s="2"/>
      <c r="H208" s="2"/>
      <c r="I208" s="48">
        <f>авг.14!I208+сен.14!F208-сен.14!E208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"/>
      <c r="G209" s="2"/>
      <c r="H209" s="2"/>
      <c r="I209" s="48">
        <f>авг.14!I209+сен.14!F209-сен.14!E209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"/>
      <c r="G210" s="2"/>
      <c r="H210" s="2"/>
      <c r="I210" s="48">
        <f>авг.14!I210+сен.14!F210-сен.14!E210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"/>
      <c r="G211" s="2"/>
      <c r="H211" s="2"/>
      <c r="I211" s="48">
        <f>авг.14!I211+сен.14!F211-сен.14!E211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"/>
      <c r="G212" s="2"/>
      <c r="H212" s="2"/>
      <c r="I212" s="48">
        <f>авг.14!I212+сен.14!F212-сен.14!E212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"/>
      <c r="G213" s="2"/>
      <c r="H213" s="2"/>
      <c r="I213" s="48">
        <f>авг.14!I213+сен.14!F213-сен.14!E213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"/>
      <c r="G214" s="2"/>
      <c r="H214" s="2"/>
      <c r="I214" s="48">
        <f>авг.14!I214+сен.14!F214-сен.14!E214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"/>
      <c r="G215" s="2"/>
      <c r="H215" s="2"/>
      <c r="I215" s="48">
        <f>авг.14!I215+сен.14!F215-сен.14!E215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"/>
      <c r="G216" s="2"/>
      <c r="H216" s="2"/>
      <c r="I216" s="48">
        <f>авг.14!I216+сен.14!F216-сен.14!E216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"/>
      <c r="G217" s="2"/>
      <c r="H217" s="2"/>
      <c r="I217" s="48">
        <f>авг.14!I217+сен.14!F217-сен.14!E217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"/>
      <c r="G218" s="2"/>
      <c r="H218" s="2"/>
      <c r="I218" s="48">
        <f>авг.14!I218+сен.14!F218-сен.14!E218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"/>
      <c r="G219" s="2"/>
      <c r="H219" s="2"/>
      <c r="I219" s="48">
        <f>авг.14!I219+сен.14!F219-сен.14!E219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"/>
      <c r="G220" s="2"/>
      <c r="H220" s="2"/>
      <c r="I220" s="48">
        <f>авг.14!I220+сен.14!F220-сен.14!E220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"/>
      <c r="G221" s="2"/>
      <c r="H221" s="2"/>
      <c r="I221" s="48">
        <f>авг.14!I221+сен.14!F221-сен.14!E221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"/>
      <c r="G222" s="2"/>
      <c r="H222" s="2"/>
      <c r="I222" s="48">
        <f>авг.14!I222+сен.14!F222-сен.14!E222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"/>
      <c r="G223" s="2"/>
      <c r="H223" s="2"/>
      <c r="I223" s="48">
        <f>авг.14!I223+сен.14!F223-сен.14!E223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"/>
      <c r="G224" s="2"/>
      <c r="H224" s="2"/>
      <c r="I224" s="48">
        <f>авг.14!I224+сен.14!F224-сен.14!E224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"/>
      <c r="G225" s="2"/>
      <c r="H225" s="2"/>
      <c r="I225" s="48">
        <f>авг.14!I225+сен.14!F225-сен.14!E225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"/>
      <c r="G226" s="2"/>
      <c r="H226" s="2"/>
      <c r="I226" s="48">
        <f>авг.14!I226+сен.14!F226-сен.14!E226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"/>
      <c r="G227" s="2"/>
      <c r="H227" s="2"/>
      <c r="I227" s="48">
        <f>авг.14!I227+сен.14!F227-сен.14!E227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"/>
      <c r="G228" s="2"/>
      <c r="H228" s="2"/>
      <c r="I228" s="48">
        <f>авг.14!I228+сен.14!F228-сен.14!E228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"/>
      <c r="G229" s="2"/>
      <c r="H229" s="2"/>
      <c r="I229" s="48">
        <f>авг.14!I229+сен.14!F229-сен.14!E229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"/>
      <c r="G230" s="2"/>
      <c r="H230" s="2"/>
      <c r="I230" s="48">
        <f>авг.14!I230+сен.14!F230-сен.14!E230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"/>
      <c r="G231" s="2"/>
      <c r="H231" s="2"/>
      <c r="I231" s="48">
        <f>авг.14!I231+сен.14!F231-сен.14!E231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"/>
      <c r="G232" s="2"/>
      <c r="H232" s="2"/>
      <c r="I232" s="48">
        <f>авг.14!I232+сен.14!F232-сен.14!E232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"/>
      <c r="G233" s="2"/>
      <c r="H233" s="2"/>
      <c r="I233" s="48">
        <f>авг.14!I233+сен.14!F233-сен.14!E233</f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"/>
      <c r="G234" s="2"/>
      <c r="H234" s="2"/>
      <c r="I234" s="48">
        <f>авг.14!I234+сен.14!F234-сен.14!E234</f>
        <v>-6404.56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">
        <v>800.57</v>
      </c>
      <c r="G235" s="2">
        <v>524</v>
      </c>
      <c r="H235" s="20">
        <v>41904</v>
      </c>
      <c r="I235" s="48">
        <f>авг.14!I235+сен.14!F235-сен.14!E235</f>
        <v>-800.57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"/>
      <c r="G236" s="2"/>
      <c r="H236" s="2"/>
      <c r="I236" s="48">
        <f>авг.14!I236+сен.14!F236-сен.14!E236</f>
        <v>0</v>
      </c>
    </row>
    <row r="237" spans="1:9" x14ac:dyDescent="0.25">
      <c r="A237" s="7"/>
      <c r="B237" s="2">
        <f t="shared" ref="B237:B259" si="4">B236+1</f>
        <v>245</v>
      </c>
      <c r="C237" s="2"/>
      <c r="D237" s="2"/>
      <c r="E237" s="47">
        <v>0</v>
      </c>
      <c r="F237" s="2"/>
      <c r="G237" s="2"/>
      <c r="H237" s="2"/>
      <c r="I237" s="48">
        <f>авг.14!I237+сен.14!F237-сен.14!E237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"/>
      <c r="G238" s="2"/>
      <c r="H238" s="2"/>
      <c r="I238" s="48">
        <f>авг.14!I238+сен.14!F238-сен.14!E238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"/>
      <c r="G239" s="2"/>
      <c r="H239" s="2"/>
      <c r="I239" s="48">
        <f>авг.14!I239+сен.14!F239-сен.14!E239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"/>
      <c r="G240" s="2"/>
      <c r="H240" s="2"/>
      <c r="I240" s="48">
        <f>авг.14!I240+сен.14!F240-сен.14!E240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"/>
      <c r="G241" s="2"/>
      <c r="H241" s="2"/>
      <c r="I241" s="48">
        <f>авг.14!I241+сен.14!F241-сен.14!E241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"/>
      <c r="G242" s="2"/>
      <c r="H242" s="2"/>
      <c r="I242" s="48">
        <f>авг.14!I242+сен.14!F242-сен.14!E242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"/>
      <c r="G243" s="2"/>
      <c r="H243" s="2"/>
      <c r="I243" s="48">
        <f>авг.14!I243+сен.14!F243-сен.14!E243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"/>
      <c r="G244" s="2"/>
      <c r="H244" s="2"/>
      <c r="I244" s="48">
        <f>авг.14!I244+сен.14!F244-сен.14!E244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"/>
      <c r="G245" s="2"/>
      <c r="H245" s="2"/>
      <c r="I245" s="48">
        <f>авг.14!I245+сен.14!F245-сен.14!E245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"/>
      <c r="G246" s="2"/>
      <c r="H246" s="2"/>
      <c r="I246" s="48">
        <f>авг.14!I246+сен.14!F246-сен.14!E246</f>
        <v>0</v>
      </c>
    </row>
    <row r="247" spans="1:9" x14ac:dyDescent="0.25">
      <c r="A247" s="7"/>
      <c r="B247" s="2">
        <f t="shared" si="4"/>
        <v>255</v>
      </c>
      <c r="C247" s="2"/>
      <c r="D247" s="2"/>
      <c r="E247" s="47">
        <v>0</v>
      </c>
      <c r="F247" s="2"/>
      <c r="G247" s="2"/>
      <c r="H247" s="2"/>
      <c r="I247" s="48">
        <f>авг.14!I247+сен.14!F247-сен.14!E247</f>
        <v>0</v>
      </c>
    </row>
    <row r="248" spans="1:9" x14ac:dyDescent="0.25">
      <c r="A248" s="7"/>
      <c r="B248" s="2">
        <f t="shared" si="4"/>
        <v>256</v>
      </c>
      <c r="C248" s="2"/>
      <c r="D248" s="2"/>
      <c r="E248" s="47">
        <v>0</v>
      </c>
      <c r="F248" s="2"/>
      <c r="G248" s="2"/>
      <c r="H248" s="2"/>
      <c r="I248" s="48">
        <f>авг.14!I248+сен.14!F248-сен.14!E248</f>
        <v>0</v>
      </c>
    </row>
    <row r="249" spans="1:9" x14ac:dyDescent="0.25">
      <c r="A249" s="7"/>
      <c r="B249" s="2">
        <f t="shared" si="4"/>
        <v>257</v>
      </c>
      <c r="C249" s="2"/>
      <c r="D249" s="2"/>
      <c r="E249" s="47">
        <v>0</v>
      </c>
      <c r="F249" s="2"/>
      <c r="G249" s="2"/>
      <c r="H249" s="2"/>
      <c r="I249" s="48">
        <f>авг.14!I249+сен.14!F249-сен.14!E249</f>
        <v>0</v>
      </c>
    </row>
    <row r="250" spans="1:9" x14ac:dyDescent="0.25">
      <c r="A250" s="7"/>
      <c r="B250" s="2">
        <f t="shared" si="4"/>
        <v>258</v>
      </c>
      <c r="C250" s="2"/>
      <c r="D250" s="2"/>
      <c r="E250" s="47">
        <v>0</v>
      </c>
      <c r="F250" s="2"/>
      <c r="G250" s="2"/>
      <c r="H250" s="2"/>
      <c r="I250" s="48">
        <f>авг.14!I250+сен.14!F250-сен.14!E250</f>
        <v>0</v>
      </c>
    </row>
    <row r="251" spans="1:9" x14ac:dyDescent="0.25">
      <c r="A251" s="7"/>
      <c r="B251" s="2">
        <f t="shared" si="4"/>
        <v>259</v>
      </c>
      <c r="C251" s="2"/>
      <c r="D251" s="2"/>
      <c r="E251" s="47">
        <v>0</v>
      </c>
      <c r="F251" s="2"/>
      <c r="G251" s="2"/>
      <c r="H251" s="2"/>
      <c r="I251" s="48">
        <f>авг.14!I251+сен.14!F251-сен.14!E251</f>
        <v>0</v>
      </c>
    </row>
    <row r="252" spans="1:9" x14ac:dyDescent="0.25">
      <c r="A252" s="7"/>
      <c r="B252" s="2">
        <f t="shared" si="4"/>
        <v>260</v>
      </c>
      <c r="C252" s="2"/>
      <c r="D252" s="2"/>
      <c r="E252" s="47">
        <v>0</v>
      </c>
      <c r="F252" s="2"/>
      <c r="G252" s="2"/>
      <c r="H252" s="2"/>
      <c r="I252" s="48">
        <f>авг.14!I252+сен.14!F252-сен.14!E252</f>
        <v>0</v>
      </c>
    </row>
    <row r="253" spans="1:9" x14ac:dyDescent="0.25">
      <c r="A253" s="7"/>
      <c r="B253" s="2">
        <f t="shared" si="4"/>
        <v>261</v>
      </c>
      <c r="C253" s="2"/>
      <c r="D253" s="2"/>
      <c r="E253" s="47">
        <v>0</v>
      </c>
      <c r="F253" s="2"/>
      <c r="G253" s="2"/>
      <c r="H253" s="2"/>
      <c r="I253" s="48">
        <f>авг.14!I253+сен.14!F253-сен.14!E253</f>
        <v>0</v>
      </c>
    </row>
    <row r="254" spans="1:9" x14ac:dyDescent="0.25">
      <c r="A254" s="7"/>
      <c r="B254" s="2">
        <f t="shared" si="4"/>
        <v>262</v>
      </c>
      <c r="C254" s="2"/>
      <c r="D254" s="2"/>
      <c r="E254" s="47">
        <v>0</v>
      </c>
      <c r="F254" s="2"/>
      <c r="G254" s="2"/>
      <c r="H254" s="2"/>
      <c r="I254" s="48">
        <f>авг.14!I254+сен.14!F254-сен.14!E254</f>
        <v>0</v>
      </c>
    </row>
    <row r="255" spans="1:9" x14ac:dyDescent="0.25">
      <c r="A255" s="7"/>
      <c r="B255" s="2">
        <f t="shared" si="4"/>
        <v>263</v>
      </c>
      <c r="C255" s="2"/>
      <c r="D255" s="2"/>
      <c r="E255" s="47">
        <v>0</v>
      </c>
      <c r="F255" s="2"/>
      <c r="G255" s="2"/>
      <c r="H255" s="2"/>
      <c r="I255" s="48">
        <f>авг.14!I255+сен.14!F255-сен.14!E255</f>
        <v>0</v>
      </c>
    </row>
    <row r="256" spans="1:9" x14ac:dyDescent="0.25">
      <c r="A256" s="7"/>
      <c r="B256" s="2">
        <f t="shared" si="4"/>
        <v>264</v>
      </c>
      <c r="C256" s="2"/>
      <c r="D256" s="2"/>
      <c r="E256" s="47">
        <v>0</v>
      </c>
      <c r="F256" s="2"/>
      <c r="G256" s="2"/>
      <c r="H256" s="2"/>
      <c r="I256" s="48">
        <f>авг.14!I256+сен.14!F256-сен.14!E256</f>
        <v>0</v>
      </c>
    </row>
    <row r="257" spans="1:9" x14ac:dyDescent="0.25">
      <c r="A257" s="7"/>
      <c r="B257" s="2">
        <f t="shared" si="4"/>
        <v>265</v>
      </c>
      <c r="C257" s="2"/>
      <c r="D257" s="2"/>
      <c r="E257" s="47">
        <v>0</v>
      </c>
      <c r="F257" s="2"/>
      <c r="G257" s="2"/>
      <c r="H257" s="2"/>
      <c r="I257" s="48">
        <f>авг.14!I257+сен.14!F257-сен.14!E257</f>
        <v>0</v>
      </c>
    </row>
    <row r="258" spans="1:9" x14ac:dyDescent="0.25">
      <c r="A258" s="7"/>
      <c r="B258" s="2">
        <f t="shared" si="4"/>
        <v>266</v>
      </c>
      <c r="C258" s="2"/>
      <c r="D258" s="2"/>
      <c r="E258" s="47">
        <v>0</v>
      </c>
      <c r="F258" s="2"/>
      <c r="G258" s="2"/>
      <c r="H258" s="2"/>
      <c r="I258" s="48">
        <f>авг.14!I258+сен.14!F258-сен.14!E258</f>
        <v>0</v>
      </c>
    </row>
    <row r="259" spans="1:9" x14ac:dyDescent="0.25">
      <c r="A259" s="7"/>
      <c r="B259" s="2">
        <f t="shared" si="4"/>
        <v>267</v>
      </c>
      <c r="C259" s="2"/>
      <c r="D259" s="2"/>
      <c r="E259" s="47">
        <v>0</v>
      </c>
      <c r="F259" s="2"/>
      <c r="G259" s="2"/>
      <c r="H259" s="2"/>
      <c r="I259" s="48">
        <f>авг.14!I259+сен.14!F259-сен.14!E259</f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"/>
      <c r="G260" s="2"/>
      <c r="H260" s="20"/>
      <c r="I260" s="48">
        <f>авг.14!I260+сен.14!F260-сен.14!E260</f>
        <v>0</v>
      </c>
    </row>
    <row r="261" spans="1:9" x14ac:dyDescent="0.25">
      <c r="A261" s="5"/>
      <c r="B261" s="2">
        <v>269</v>
      </c>
      <c r="C261" s="2" t="s">
        <v>109</v>
      </c>
      <c r="D261" s="2"/>
      <c r="E261" s="47">
        <v>800.57</v>
      </c>
      <c r="F261" s="2">
        <v>800.57</v>
      </c>
      <c r="G261" s="2">
        <v>703</v>
      </c>
      <c r="H261" s="20">
        <v>41891</v>
      </c>
      <c r="I261" s="48">
        <f>авг.14!I261+сен.14!F261-сен.14!E261</f>
        <v>0</v>
      </c>
    </row>
    <row r="262" spans="1:9" x14ac:dyDescent="0.25">
      <c r="A262" s="5"/>
      <c r="B262" s="2" t="s">
        <v>112</v>
      </c>
      <c r="C262" s="2" t="s">
        <v>111</v>
      </c>
      <c r="D262" s="2"/>
      <c r="E262" s="47">
        <f>800.57*2</f>
        <v>1601.14</v>
      </c>
      <c r="F262" s="2"/>
      <c r="G262" s="2"/>
      <c r="H262" s="20"/>
      <c r="I262" s="48">
        <f>авг.14!I262+сен.14!F262-сен.14!E262</f>
        <v>-1601.14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"/>
      <c r="G263" s="2"/>
      <c r="H263" s="2"/>
      <c r="I263" s="48">
        <f>авг.14!I263+сен.14!F263-сен.14!E263</f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"/>
      <c r="G264" s="2"/>
      <c r="H264" s="2"/>
      <c r="I264" s="48">
        <f>авг.14!I264+сен.14!F264-сен.14!E264</f>
        <v>0</v>
      </c>
    </row>
    <row r="265" spans="1:9" x14ac:dyDescent="0.25">
      <c r="A265" s="5"/>
      <c r="B265" s="2">
        <f t="shared" ref="B265:B267" si="5">B264+1</f>
        <v>274</v>
      </c>
      <c r="C265" s="2"/>
      <c r="D265" s="2"/>
      <c r="E265" s="47">
        <v>0</v>
      </c>
      <c r="F265" s="2"/>
      <c r="G265" s="2"/>
      <c r="H265" s="2"/>
      <c r="I265" s="48">
        <f>авг.14!I265+сен.14!F265-сен.14!E265</f>
        <v>0</v>
      </c>
    </row>
    <row r="266" spans="1:9" x14ac:dyDescent="0.25">
      <c r="A266" s="5"/>
      <c r="B266" s="2">
        <f t="shared" si="5"/>
        <v>275</v>
      </c>
      <c r="C266" s="2" t="s">
        <v>120</v>
      </c>
      <c r="D266" s="2"/>
      <c r="E266" s="47">
        <v>800.57</v>
      </c>
      <c r="F266" s="2"/>
      <c r="G266" s="2"/>
      <c r="H266" s="2"/>
      <c r="I266" s="48">
        <f>авг.14!I266+сен.14!F266-сен.14!E266</f>
        <v>-3202.28</v>
      </c>
    </row>
    <row r="267" spans="1:9" x14ac:dyDescent="0.25">
      <c r="A267" s="5"/>
      <c r="B267" s="2">
        <f t="shared" si="5"/>
        <v>276</v>
      </c>
      <c r="C267" s="2"/>
      <c r="D267" s="2"/>
      <c r="E267" s="47">
        <v>0</v>
      </c>
      <c r="F267" s="2"/>
      <c r="G267" s="2"/>
      <c r="H267" s="2"/>
      <c r="I267" s="48">
        <f>авг.14!I267+сен.14!F267-сен.14!E267</f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"/>
      <c r="G268" s="2"/>
      <c r="H268" s="2"/>
      <c r="I268" s="48">
        <f>авг.14!I268+сен.14!F268-сен.14!E268</f>
        <v>-4803.42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"/>
      <c r="G269" s="2"/>
      <c r="H269" s="2"/>
      <c r="I269" s="48">
        <f>авг.14!I269+сен.14!F269-сен.14!E269</f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"/>
      <c r="G270" s="2"/>
      <c r="H270" s="2"/>
      <c r="I270" s="48">
        <f>авг.14!I270+сен.14!F270-сен.14!E270</f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"/>
      <c r="G271" s="2"/>
      <c r="H271" s="2"/>
      <c r="I271" s="48">
        <f>авг.14!I271+сен.14!F271-сен.14!E271</f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"/>
      <c r="G272" s="2"/>
      <c r="H272" s="2"/>
      <c r="I272" s="48">
        <f>авг.14!I272+сен.14!F272-сен.14!E272</f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"/>
      <c r="G273" s="2"/>
      <c r="H273" s="2"/>
      <c r="I273" s="48">
        <f>авг.14!I273+сен.14!F273-сен.14!E273</f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2">
        <v>3202.28</v>
      </c>
      <c r="G274" s="2">
        <v>935</v>
      </c>
      <c r="H274" s="20">
        <v>41891</v>
      </c>
      <c r="I274" s="48">
        <f>авг.14!I274+сен.14!F274-сен.14!E274</f>
        <v>2401.71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"/>
      <c r="G275" s="2"/>
      <c r="H275" s="2"/>
      <c r="I275" s="48">
        <f>авг.14!I275+сен.14!F275-сен.14!E275</f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"/>
      <c r="G276" s="2"/>
      <c r="H276" s="2"/>
      <c r="I276" s="48">
        <f>авг.14!I276+сен.14!F276-сен.14!E276</f>
        <v>0</v>
      </c>
    </row>
    <row r="277" spans="1:9" x14ac:dyDescent="0.25">
      <c r="A277" s="7"/>
      <c r="B277" s="2">
        <f t="shared" ref="B277:B282" si="6">B276+1</f>
        <v>286</v>
      </c>
      <c r="C277" s="2"/>
      <c r="D277" s="2"/>
      <c r="E277" s="47">
        <v>0</v>
      </c>
      <c r="F277" s="2"/>
      <c r="G277" s="2"/>
      <c r="H277" s="2"/>
      <c r="I277" s="48">
        <f>авг.14!I277+сен.14!F277-сен.14!E277</f>
        <v>0</v>
      </c>
    </row>
    <row r="278" spans="1:9" x14ac:dyDescent="0.25">
      <c r="A278" s="7"/>
      <c r="B278" s="2">
        <f t="shared" si="6"/>
        <v>287</v>
      </c>
      <c r="C278" s="2"/>
      <c r="D278" s="2"/>
      <c r="E278" s="47">
        <v>0</v>
      </c>
      <c r="F278" s="2"/>
      <c r="G278" s="2"/>
      <c r="H278" s="2"/>
      <c r="I278" s="48">
        <f>авг.14!I278+сен.14!F278-сен.14!E278</f>
        <v>0</v>
      </c>
    </row>
    <row r="279" spans="1:9" x14ac:dyDescent="0.25">
      <c r="A279" s="7"/>
      <c r="B279" s="2">
        <f t="shared" si="6"/>
        <v>288</v>
      </c>
      <c r="C279" s="2" t="s">
        <v>165</v>
      </c>
      <c r="D279" s="2"/>
      <c r="E279" s="47">
        <v>800.57</v>
      </c>
      <c r="F279" s="2"/>
      <c r="G279" s="2"/>
      <c r="H279" s="2"/>
      <c r="I279" s="48">
        <f>авг.14!I279+сен.14!F279-сен.14!E279</f>
        <v>-800.57</v>
      </c>
    </row>
    <row r="280" spans="1:9" x14ac:dyDescent="0.25">
      <c r="A280" s="7"/>
      <c r="B280" s="2">
        <f t="shared" si="6"/>
        <v>289</v>
      </c>
      <c r="C280" s="2"/>
      <c r="D280" s="2"/>
      <c r="E280" s="47">
        <v>0</v>
      </c>
      <c r="F280" s="2"/>
      <c r="G280" s="2"/>
      <c r="H280" s="2"/>
      <c r="I280" s="48">
        <f>авг.14!I280+сен.14!F280-сен.14!E280</f>
        <v>0</v>
      </c>
    </row>
    <row r="281" spans="1:9" x14ac:dyDescent="0.25">
      <c r="A281" s="7"/>
      <c r="B281" s="2">
        <f t="shared" si="6"/>
        <v>290</v>
      </c>
      <c r="C281" s="2"/>
      <c r="D281" s="2"/>
      <c r="E281" s="47">
        <v>0</v>
      </c>
      <c r="F281" s="2"/>
      <c r="G281" s="2"/>
      <c r="H281" s="2"/>
      <c r="I281" s="48">
        <f>авг.14!I281+сен.14!F281-сен.14!E281</f>
        <v>0</v>
      </c>
    </row>
    <row r="282" spans="1:9" x14ac:dyDescent="0.25">
      <c r="A282" s="7"/>
      <c r="B282" s="2">
        <f t="shared" si="6"/>
        <v>291</v>
      </c>
      <c r="C282" s="2"/>
      <c r="D282" s="2"/>
      <c r="E282" s="47">
        <v>0</v>
      </c>
      <c r="F282" s="2"/>
      <c r="G282" s="2"/>
      <c r="H282" s="2"/>
      <c r="I282" s="48">
        <f>авг.14!I282+сен.14!F282-сен.14!E282</f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"/>
      <c r="G283" s="2"/>
      <c r="H283" s="2"/>
      <c r="I283" s="48">
        <f>авг.14!I283+сен.14!F283-сен.14!E283</f>
        <v>-4803.42</v>
      </c>
    </row>
    <row r="284" spans="1:9" x14ac:dyDescent="0.25">
      <c r="A284" s="8"/>
      <c r="B284" s="2">
        <f>B283+1</f>
        <v>293</v>
      </c>
      <c r="C284" s="2" t="s">
        <v>132</v>
      </c>
      <c r="D284" s="2"/>
      <c r="E284" s="47">
        <v>800.57</v>
      </c>
      <c r="F284" s="2"/>
      <c r="G284" s="2"/>
      <c r="H284" s="2"/>
      <c r="I284" s="48">
        <f>авг.14!I284+сен.14!F284-сен.14!E284</f>
        <v>-2401.71</v>
      </c>
    </row>
    <row r="285" spans="1:9" x14ac:dyDescent="0.25">
      <c r="A285" s="8"/>
      <c r="B285" s="2">
        <f t="shared" ref="B285:B340" si="7">B284+1</f>
        <v>294</v>
      </c>
      <c r="C285" s="2" t="s">
        <v>161</v>
      </c>
      <c r="D285" s="2"/>
      <c r="E285" s="47">
        <v>800.57</v>
      </c>
      <c r="F285" s="2"/>
      <c r="G285" s="2"/>
      <c r="H285" s="2"/>
      <c r="I285" s="48">
        <f>авг.14!I285+сен.14!F285-сен.14!E285</f>
        <v>-1601.14</v>
      </c>
    </row>
    <row r="286" spans="1:9" x14ac:dyDescent="0.25">
      <c r="A286" s="8"/>
      <c r="B286" s="2">
        <f t="shared" si="7"/>
        <v>295</v>
      </c>
      <c r="C286" s="2"/>
      <c r="D286" s="2"/>
      <c r="E286" s="47">
        <v>0</v>
      </c>
      <c r="F286" s="2"/>
      <c r="G286" s="2"/>
      <c r="H286" s="2"/>
      <c r="I286" s="48">
        <f>авг.14!I286+сен.14!F286-сен.14!E286</f>
        <v>0</v>
      </c>
    </row>
    <row r="287" spans="1:9" x14ac:dyDescent="0.25">
      <c r="A287" s="8"/>
      <c r="B287" s="2">
        <f t="shared" si="7"/>
        <v>296</v>
      </c>
      <c r="C287" s="2"/>
      <c r="D287" s="2"/>
      <c r="E287" s="47">
        <v>0</v>
      </c>
      <c r="F287" s="2"/>
      <c r="G287" s="2"/>
      <c r="H287" s="2"/>
      <c r="I287" s="48">
        <f>авг.14!I287+сен.14!F287-сен.14!E287</f>
        <v>0</v>
      </c>
    </row>
    <row r="288" spans="1:9" x14ac:dyDescent="0.25">
      <c r="A288" s="8"/>
      <c r="B288" s="2">
        <f t="shared" si="7"/>
        <v>297</v>
      </c>
      <c r="C288" s="2"/>
      <c r="D288" s="2"/>
      <c r="E288" s="47">
        <v>0</v>
      </c>
      <c r="F288" s="2"/>
      <c r="G288" s="2"/>
      <c r="H288" s="2"/>
      <c r="I288" s="48">
        <f>авг.14!I288+сен.14!F288-сен.14!E288</f>
        <v>0</v>
      </c>
    </row>
    <row r="289" spans="1:9" x14ac:dyDescent="0.25">
      <c r="A289" s="8"/>
      <c r="B289" s="2">
        <f t="shared" si="7"/>
        <v>298</v>
      </c>
      <c r="C289" s="2"/>
      <c r="D289" s="2"/>
      <c r="E289" s="47">
        <v>0</v>
      </c>
      <c r="F289" s="2"/>
      <c r="G289" s="2"/>
      <c r="H289" s="2"/>
      <c r="I289" s="48">
        <f>авг.14!I289+сен.14!F289-сен.14!E289</f>
        <v>0</v>
      </c>
    </row>
    <row r="290" spans="1:9" x14ac:dyDescent="0.25">
      <c r="A290" s="8"/>
      <c r="B290" s="2">
        <f t="shared" si="7"/>
        <v>299</v>
      </c>
      <c r="C290" s="2"/>
      <c r="D290" s="2"/>
      <c r="E290" s="47">
        <v>0</v>
      </c>
      <c r="F290" s="2"/>
      <c r="G290" s="2"/>
      <c r="H290" s="2"/>
      <c r="I290" s="48">
        <f>авг.14!I290+сен.14!F290-сен.14!E290</f>
        <v>0</v>
      </c>
    </row>
    <row r="291" spans="1:9" x14ac:dyDescent="0.25">
      <c r="A291" s="8"/>
      <c r="B291" s="2">
        <f t="shared" si="7"/>
        <v>300</v>
      </c>
      <c r="C291" s="2"/>
      <c r="D291" s="2"/>
      <c r="E291" s="47">
        <v>0</v>
      </c>
      <c r="F291" s="2"/>
      <c r="G291" s="2"/>
      <c r="H291" s="2"/>
      <c r="I291" s="48">
        <f>авг.14!I291+сен.14!F291-сен.14!E291</f>
        <v>0</v>
      </c>
    </row>
    <row r="292" spans="1:9" x14ac:dyDescent="0.25">
      <c r="A292" s="8"/>
      <c r="B292" s="2">
        <f t="shared" si="7"/>
        <v>301</v>
      </c>
      <c r="C292" s="2"/>
      <c r="D292" s="2"/>
      <c r="E292" s="47">
        <v>0</v>
      </c>
      <c r="F292" s="2"/>
      <c r="G292" s="2"/>
      <c r="H292" s="2"/>
      <c r="I292" s="48">
        <f>авг.14!I292+сен.14!F292-сен.14!E292</f>
        <v>0</v>
      </c>
    </row>
    <row r="293" spans="1:9" x14ac:dyDescent="0.25">
      <c r="A293" s="8"/>
      <c r="B293" s="2">
        <f t="shared" si="7"/>
        <v>302</v>
      </c>
      <c r="C293" s="2"/>
      <c r="D293" s="2"/>
      <c r="E293" s="47">
        <v>0</v>
      </c>
      <c r="F293" s="2"/>
      <c r="G293" s="2"/>
      <c r="H293" s="2"/>
      <c r="I293" s="48">
        <f>авг.14!I293+сен.14!F293-сен.14!E293</f>
        <v>0</v>
      </c>
    </row>
    <row r="294" spans="1:9" x14ac:dyDescent="0.25">
      <c r="A294" s="8"/>
      <c r="B294" s="2">
        <f t="shared" si="7"/>
        <v>303</v>
      </c>
      <c r="C294" s="2"/>
      <c r="D294" s="2"/>
      <c r="E294" s="47">
        <v>0</v>
      </c>
      <c r="F294" s="2"/>
      <c r="G294" s="2"/>
      <c r="H294" s="2"/>
      <c r="I294" s="48">
        <f>авг.14!I294+сен.14!F294-сен.14!E294</f>
        <v>0</v>
      </c>
    </row>
    <row r="295" spans="1:9" x14ac:dyDescent="0.25">
      <c r="A295" s="8"/>
      <c r="B295" s="2">
        <f t="shared" si="7"/>
        <v>304</v>
      </c>
      <c r="C295" s="2"/>
      <c r="D295" s="2"/>
      <c r="E295" s="47">
        <v>0</v>
      </c>
      <c r="F295" s="2"/>
      <c r="G295" s="2"/>
      <c r="H295" s="2"/>
      <c r="I295" s="48">
        <f>авг.14!I295+сен.14!F295-сен.14!E295</f>
        <v>0</v>
      </c>
    </row>
    <row r="296" spans="1:9" x14ac:dyDescent="0.25">
      <c r="A296" s="8"/>
      <c r="B296" s="2">
        <f t="shared" si="7"/>
        <v>305</v>
      </c>
      <c r="C296" s="2"/>
      <c r="D296" s="2"/>
      <c r="E296" s="47">
        <v>0</v>
      </c>
      <c r="F296" s="2"/>
      <c r="G296" s="2"/>
      <c r="H296" s="2"/>
      <c r="I296" s="48">
        <f>авг.14!I296+сен.14!F296-сен.14!E296</f>
        <v>0</v>
      </c>
    </row>
    <row r="297" spans="1:9" x14ac:dyDescent="0.25">
      <c r="A297" s="8"/>
      <c r="B297" s="2">
        <f t="shared" si="7"/>
        <v>306</v>
      </c>
      <c r="C297" s="2"/>
      <c r="D297" s="2"/>
      <c r="E297" s="47">
        <v>0</v>
      </c>
      <c r="F297" s="2"/>
      <c r="G297" s="2"/>
      <c r="H297" s="2"/>
      <c r="I297" s="48">
        <f>авг.14!I297+сен.14!F297-сен.14!E297</f>
        <v>0</v>
      </c>
    </row>
    <row r="298" spans="1:9" x14ac:dyDescent="0.25">
      <c r="A298" s="8"/>
      <c r="B298" s="2">
        <f t="shared" si="7"/>
        <v>307</v>
      </c>
      <c r="C298" s="2"/>
      <c r="D298" s="2"/>
      <c r="E298" s="47">
        <v>0</v>
      </c>
      <c r="F298" s="2"/>
      <c r="G298" s="2"/>
      <c r="H298" s="2"/>
      <c r="I298" s="48">
        <f>авг.14!I298+сен.14!F298-сен.14!E298</f>
        <v>0</v>
      </c>
    </row>
    <row r="299" spans="1:9" x14ac:dyDescent="0.25">
      <c r="A299" s="8"/>
      <c r="B299" s="2">
        <f t="shared" si="7"/>
        <v>308</v>
      </c>
      <c r="C299" s="2"/>
      <c r="D299" s="2"/>
      <c r="E299" s="47">
        <v>0</v>
      </c>
      <c r="F299" s="2"/>
      <c r="G299" s="2"/>
      <c r="H299" s="2"/>
      <c r="I299" s="48">
        <f>авг.14!I299+сен.14!F299-сен.14!E299</f>
        <v>0</v>
      </c>
    </row>
    <row r="300" spans="1:9" x14ac:dyDescent="0.25">
      <c r="A300" s="8"/>
      <c r="B300" s="2">
        <f t="shared" si="7"/>
        <v>309</v>
      </c>
      <c r="C300" s="2"/>
      <c r="D300" s="2"/>
      <c r="E300" s="47">
        <v>0</v>
      </c>
      <c r="F300" s="2"/>
      <c r="G300" s="2"/>
      <c r="H300" s="2"/>
      <c r="I300" s="48">
        <f>авг.14!I300+сен.14!F300-сен.14!E300</f>
        <v>0</v>
      </c>
    </row>
    <row r="301" spans="1:9" x14ac:dyDescent="0.25">
      <c r="A301" s="8"/>
      <c r="B301" s="2">
        <f t="shared" si="7"/>
        <v>310</v>
      </c>
      <c r="C301" s="2"/>
      <c r="D301" s="2"/>
      <c r="E301" s="47">
        <v>0</v>
      </c>
      <c r="F301" s="2"/>
      <c r="G301" s="2"/>
      <c r="H301" s="2"/>
      <c r="I301" s="48">
        <f>авг.14!I301+сен.14!F301-сен.14!E301</f>
        <v>0</v>
      </c>
    </row>
    <row r="302" spans="1:9" x14ac:dyDescent="0.25">
      <c r="A302" s="8"/>
      <c r="B302" s="2">
        <f t="shared" si="7"/>
        <v>311</v>
      </c>
      <c r="C302" s="2"/>
      <c r="D302" s="2"/>
      <c r="E302" s="47">
        <v>0</v>
      </c>
      <c r="F302" s="2"/>
      <c r="G302" s="2"/>
      <c r="H302" s="2"/>
      <c r="I302" s="48">
        <f>авг.14!I302+сен.14!F302-сен.14!E302</f>
        <v>0</v>
      </c>
    </row>
    <row r="303" spans="1:9" x14ac:dyDescent="0.25">
      <c r="A303" s="8"/>
      <c r="B303" s="2">
        <f t="shared" si="7"/>
        <v>312</v>
      </c>
      <c r="C303" s="2"/>
      <c r="D303" s="2"/>
      <c r="E303" s="47">
        <v>0</v>
      </c>
      <c r="F303" s="2"/>
      <c r="G303" s="2"/>
      <c r="H303" s="2"/>
      <c r="I303" s="48">
        <f>авг.14!I303+сен.14!F303-сен.14!E303</f>
        <v>0</v>
      </c>
    </row>
    <row r="304" spans="1:9" x14ac:dyDescent="0.25">
      <c r="A304" s="8"/>
      <c r="B304" s="2">
        <f t="shared" si="7"/>
        <v>313</v>
      </c>
      <c r="C304" s="2"/>
      <c r="D304" s="2"/>
      <c r="E304" s="47">
        <v>0</v>
      </c>
      <c r="F304" s="2"/>
      <c r="G304" s="2"/>
      <c r="H304" s="2"/>
      <c r="I304" s="48">
        <f>авг.14!I304+сен.14!F304-сен.14!E304</f>
        <v>0</v>
      </c>
    </row>
    <row r="305" spans="1:9" x14ac:dyDescent="0.25">
      <c r="A305" s="8"/>
      <c r="B305" s="2">
        <f t="shared" si="7"/>
        <v>314</v>
      </c>
      <c r="C305" s="2"/>
      <c r="D305" s="2"/>
      <c r="E305" s="47">
        <v>0</v>
      </c>
      <c r="F305" s="2"/>
      <c r="G305" s="2"/>
      <c r="H305" s="2"/>
      <c r="I305" s="48">
        <f>авг.14!I305+сен.14!F305-сен.14!E305</f>
        <v>0</v>
      </c>
    </row>
    <row r="306" spans="1:9" x14ac:dyDescent="0.25">
      <c r="A306" s="8"/>
      <c r="B306" s="2">
        <f t="shared" si="7"/>
        <v>315</v>
      </c>
      <c r="C306" s="2"/>
      <c r="D306" s="2"/>
      <c r="E306" s="47">
        <v>0</v>
      </c>
      <c r="F306" s="2"/>
      <c r="G306" s="2"/>
      <c r="H306" s="2"/>
      <c r="I306" s="48">
        <f>авг.14!I306+сен.14!F306-сен.14!E306</f>
        <v>0</v>
      </c>
    </row>
    <row r="307" spans="1:9" x14ac:dyDescent="0.25">
      <c r="A307" s="8"/>
      <c r="B307" s="2">
        <f t="shared" si="7"/>
        <v>316</v>
      </c>
      <c r="C307" s="2"/>
      <c r="D307" s="2"/>
      <c r="E307" s="47">
        <v>0</v>
      </c>
      <c r="F307" s="2"/>
      <c r="G307" s="2"/>
      <c r="H307" s="2"/>
      <c r="I307" s="48">
        <f>авг.14!I307+сен.14!F307-сен.14!E307</f>
        <v>0</v>
      </c>
    </row>
    <row r="308" spans="1:9" x14ac:dyDescent="0.25">
      <c r="A308" s="8"/>
      <c r="B308" s="2">
        <f t="shared" si="7"/>
        <v>317</v>
      </c>
      <c r="C308" s="2"/>
      <c r="D308" s="2"/>
      <c r="E308" s="47">
        <v>0</v>
      </c>
      <c r="F308" s="2"/>
      <c r="G308" s="2"/>
      <c r="H308" s="2"/>
      <c r="I308" s="48">
        <f>авг.14!I308+сен.14!F308-сен.14!E308</f>
        <v>0</v>
      </c>
    </row>
    <row r="309" spans="1:9" x14ac:dyDescent="0.25">
      <c r="A309" s="8"/>
      <c r="B309" s="2">
        <f t="shared" si="7"/>
        <v>318</v>
      </c>
      <c r="C309" s="2"/>
      <c r="D309" s="2"/>
      <c r="E309" s="47">
        <v>0</v>
      </c>
      <c r="F309" s="2"/>
      <c r="G309" s="2"/>
      <c r="H309" s="2"/>
      <c r="I309" s="48">
        <f>авг.14!I309+сен.14!F309-сен.14!E309</f>
        <v>0</v>
      </c>
    </row>
    <row r="310" spans="1:9" x14ac:dyDescent="0.25">
      <c r="A310" s="8"/>
      <c r="B310" s="2">
        <f t="shared" si="7"/>
        <v>319</v>
      </c>
      <c r="C310" s="2"/>
      <c r="D310" s="2"/>
      <c r="E310" s="47">
        <v>0</v>
      </c>
      <c r="F310" s="2"/>
      <c r="G310" s="2"/>
      <c r="H310" s="2"/>
      <c r="I310" s="48">
        <f>авг.14!I310+сен.14!F310-сен.14!E310</f>
        <v>0</v>
      </c>
    </row>
    <row r="311" spans="1:9" x14ac:dyDescent="0.25">
      <c r="A311" s="8"/>
      <c r="B311" s="2">
        <f t="shared" si="7"/>
        <v>320</v>
      </c>
      <c r="C311" s="2"/>
      <c r="D311" s="2"/>
      <c r="E311" s="47">
        <v>0</v>
      </c>
      <c r="F311" s="2"/>
      <c r="G311" s="2"/>
      <c r="H311" s="2"/>
      <c r="I311" s="48">
        <f>авг.14!I311+сен.14!F311-сен.14!E311</f>
        <v>0</v>
      </c>
    </row>
    <row r="312" spans="1:9" x14ac:dyDescent="0.25">
      <c r="A312" s="8"/>
      <c r="B312" s="2">
        <f t="shared" si="7"/>
        <v>321</v>
      </c>
      <c r="C312" s="2"/>
      <c r="D312" s="2"/>
      <c r="E312" s="47">
        <v>0</v>
      </c>
      <c r="F312" s="2"/>
      <c r="G312" s="2"/>
      <c r="H312" s="2"/>
      <c r="I312" s="48">
        <f>авг.14!I312+сен.14!F312-сен.14!E312</f>
        <v>0</v>
      </c>
    </row>
    <row r="313" spans="1:9" x14ac:dyDescent="0.25">
      <c r="A313" s="8"/>
      <c r="B313" s="2">
        <f t="shared" si="7"/>
        <v>322</v>
      </c>
      <c r="C313" s="2"/>
      <c r="D313" s="2"/>
      <c r="E313" s="47">
        <v>0</v>
      </c>
      <c r="F313" s="2"/>
      <c r="G313" s="2"/>
      <c r="H313" s="2"/>
      <c r="I313" s="48">
        <f>авг.14!I313+сен.14!F313-сен.14!E313</f>
        <v>0</v>
      </c>
    </row>
    <row r="314" spans="1:9" x14ac:dyDescent="0.25">
      <c r="A314" s="8"/>
      <c r="B314" s="2">
        <f t="shared" si="7"/>
        <v>323</v>
      </c>
      <c r="C314" s="2"/>
      <c r="D314" s="2"/>
      <c r="E314" s="47">
        <v>0</v>
      </c>
      <c r="F314" s="2"/>
      <c r="G314" s="2"/>
      <c r="H314" s="2"/>
      <c r="I314" s="48">
        <f>авг.14!I314+сен.14!F314-сен.14!E314</f>
        <v>0</v>
      </c>
    </row>
    <row r="315" spans="1:9" x14ac:dyDescent="0.25">
      <c r="A315" s="8"/>
      <c r="B315" s="2">
        <f t="shared" si="7"/>
        <v>324</v>
      </c>
      <c r="C315" s="2"/>
      <c r="D315" s="2"/>
      <c r="E315" s="47">
        <v>0</v>
      </c>
      <c r="F315" s="2"/>
      <c r="G315" s="2"/>
      <c r="H315" s="2"/>
      <c r="I315" s="48">
        <f>авг.14!I315+сен.14!F315-сен.14!E315</f>
        <v>0</v>
      </c>
    </row>
    <row r="316" spans="1:9" x14ac:dyDescent="0.25">
      <c r="A316" s="8"/>
      <c r="B316" s="2">
        <f t="shared" si="7"/>
        <v>325</v>
      </c>
      <c r="C316" s="2"/>
      <c r="D316" s="2"/>
      <c r="E316" s="47">
        <v>0</v>
      </c>
      <c r="F316" s="2"/>
      <c r="G316" s="2"/>
      <c r="H316" s="2"/>
      <c r="I316" s="48">
        <f>авг.14!I316+сен.14!F316-сен.14!E316</f>
        <v>0</v>
      </c>
    </row>
    <row r="317" spans="1:9" x14ac:dyDescent="0.25">
      <c r="A317" s="8"/>
      <c r="B317" s="2">
        <f t="shared" si="7"/>
        <v>326</v>
      </c>
      <c r="C317" s="2"/>
      <c r="D317" s="2"/>
      <c r="E317" s="47">
        <v>0</v>
      </c>
      <c r="F317" s="2"/>
      <c r="G317" s="2"/>
      <c r="H317" s="2"/>
      <c r="I317" s="48">
        <f>авг.14!I317+сен.14!F317-сен.14!E317</f>
        <v>0</v>
      </c>
    </row>
    <row r="318" spans="1:9" x14ac:dyDescent="0.25">
      <c r="A318" s="8"/>
      <c r="B318" s="2">
        <f t="shared" si="7"/>
        <v>327</v>
      </c>
      <c r="C318" s="2"/>
      <c r="D318" s="2"/>
      <c r="E318" s="47">
        <v>0</v>
      </c>
      <c r="F318" s="2"/>
      <c r="G318" s="2"/>
      <c r="H318" s="2"/>
      <c r="I318" s="48">
        <f>авг.14!I318+сен.14!F318-сен.14!E318</f>
        <v>0</v>
      </c>
    </row>
    <row r="319" spans="1:9" x14ac:dyDescent="0.25">
      <c r="A319" s="8"/>
      <c r="B319" s="2">
        <f t="shared" si="7"/>
        <v>328</v>
      </c>
      <c r="C319" s="2"/>
      <c r="D319" s="2"/>
      <c r="E319" s="47">
        <v>0</v>
      </c>
      <c r="F319" s="2"/>
      <c r="G319" s="2"/>
      <c r="H319" s="2"/>
      <c r="I319" s="48">
        <f>авг.14!I319+сен.14!F319-сен.14!E319</f>
        <v>0</v>
      </c>
    </row>
    <row r="320" spans="1:9" x14ac:dyDescent="0.25">
      <c r="A320" s="8"/>
      <c r="B320" s="2">
        <f t="shared" si="7"/>
        <v>329</v>
      </c>
      <c r="C320" s="2"/>
      <c r="D320" s="2"/>
      <c r="E320" s="47">
        <v>0</v>
      </c>
      <c r="F320" s="2"/>
      <c r="G320" s="2"/>
      <c r="H320" s="2"/>
      <c r="I320" s="48">
        <f>авг.14!I320+сен.14!F320-сен.14!E320</f>
        <v>0</v>
      </c>
    </row>
    <row r="321" spans="1:9" x14ac:dyDescent="0.25">
      <c r="A321" s="8"/>
      <c r="B321" s="2">
        <f t="shared" si="7"/>
        <v>330</v>
      </c>
      <c r="C321" s="2"/>
      <c r="D321" s="2"/>
      <c r="E321" s="47">
        <v>0</v>
      </c>
      <c r="F321" s="2"/>
      <c r="G321" s="2"/>
      <c r="H321" s="2"/>
      <c r="I321" s="48">
        <f>авг.14!I321+сен.14!F321-сен.14!E321</f>
        <v>0</v>
      </c>
    </row>
    <row r="322" spans="1:9" x14ac:dyDescent="0.25">
      <c r="A322" s="8"/>
      <c r="B322" s="2">
        <f t="shared" si="7"/>
        <v>331</v>
      </c>
      <c r="C322" s="2"/>
      <c r="D322" s="2"/>
      <c r="E322" s="47">
        <v>0</v>
      </c>
      <c r="F322" s="2"/>
      <c r="G322" s="2"/>
      <c r="H322" s="2"/>
      <c r="I322" s="48">
        <f>авг.14!I322+сен.14!F322-сен.14!E322</f>
        <v>0</v>
      </c>
    </row>
    <row r="323" spans="1:9" x14ac:dyDescent="0.25">
      <c r="A323" s="8"/>
      <c r="B323" s="2">
        <f t="shared" si="7"/>
        <v>332</v>
      </c>
      <c r="C323" s="2"/>
      <c r="D323" s="2"/>
      <c r="E323" s="47">
        <v>0</v>
      </c>
      <c r="F323" s="2"/>
      <c r="G323" s="2"/>
      <c r="H323" s="2"/>
      <c r="I323" s="48">
        <f>авг.14!I323+сен.14!F323-сен.14!E323</f>
        <v>0</v>
      </c>
    </row>
    <row r="324" spans="1:9" x14ac:dyDescent="0.25">
      <c r="A324" s="8"/>
      <c r="B324" s="2">
        <f t="shared" si="7"/>
        <v>333</v>
      </c>
      <c r="C324" s="2"/>
      <c r="D324" s="2"/>
      <c r="E324" s="47">
        <v>0</v>
      </c>
      <c r="F324" s="2"/>
      <c r="G324" s="2"/>
      <c r="H324" s="2"/>
      <c r="I324" s="48">
        <f>авг.14!I324+сен.14!F324-сен.14!E324</f>
        <v>0</v>
      </c>
    </row>
    <row r="325" spans="1:9" x14ac:dyDescent="0.25">
      <c r="A325" s="8"/>
      <c r="B325" s="2">
        <f t="shared" si="7"/>
        <v>334</v>
      </c>
      <c r="C325" s="2"/>
      <c r="D325" s="2"/>
      <c r="E325" s="47">
        <v>0</v>
      </c>
      <c r="F325" s="2"/>
      <c r="G325" s="2"/>
      <c r="H325" s="2"/>
      <c r="I325" s="48">
        <f>авг.14!I325+сен.14!F325-сен.14!E325</f>
        <v>0</v>
      </c>
    </row>
    <row r="326" spans="1:9" x14ac:dyDescent="0.25">
      <c r="A326" s="8"/>
      <c r="B326" s="2">
        <f t="shared" si="7"/>
        <v>335</v>
      </c>
      <c r="C326" s="2"/>
      <c r="D326" s="2"/>
      <c r="E326" s="47">
        <v>0</v>
      </c>
      <c r="F326" s="2"/>
      <c r="G326" s="2"/>
      <c r="H326" s="2"/>
      <c r="I326" s="48">
        <f>авг.14!I326+сен.14!F326-сен.14!E326</f>
        <v>0</v>
      </c>
    </row>
    <row r="327" spans="1:9" x14ac:dyDescent="0.25">
      <c r="A327" s="8"/>
      <c r="B327" s="2">
        <f t="shared" si="7"/>
        <v>336</v>
      </c>
      <c r="C327" s="2"/>
      <c r="D327" s="2"/>
      <c r="E327" s="47">
        <v>0</v>
      </c>
      <c r="F327" s="2"/>
      <c r="G327" s="2"/>
      <c r="H327" s="2"/>
      <c r="I327" s="48">
        <f>авг.14!I327+сен.14!F327-сен.14!E327</f>
        <v>0</v>
      </c>
    </row>
    <row r="328" spans="1:9" x14ac:dyDescent="0.25">
      <c r="A328" s="8"/>
      <c r="B328" s="2">
        <f t="shared" si="7"/>
        <v>337</v>
      </c>
      <c r="C328" s="2" t="s">
        <v>159</v>
      </c>
      <c r="D328" s="2"/>
      <c r="E328" s="47">
        <v>800.57</v>
      </c>
      <c r="F328" s="2"/>
      <c r="G328" s="2"/>
      <c r="H328" s="2"/>
      <c r="I328" s="48">
        <f>авг.14!I328+сен.14!F328-сен.14!E328</f>
        <v>-1601.14</v>
      </c>
    </row>
    <row r="329" spans="1:9" x14ac:dyDescent="0.25">
      <c r="A329" s="8"/>
      <c r="B329" s="2">
        <f t="shared" si="7"/>
        <v>338</v>
      </c>
      <c r="C329" s="2"/>
      <c r="D329" s="2"/>
      <c r="E329" s="47">
        <v>0</v>
      </c>
      <c r="F329" s="2"/>
      <c r="G329" s="2"/>
      <c r="H329" s="2"/>
      <c r="I329" s="48">
        <f>авг.14!I329+сен.14!F329-сен.14!E329</f>
        <v>0</v>
      </c>
    </row>
    <row r="330" spans="1:9" x14ac:dyDescent="0.25">
      <c r="A330" s="8"/>
      <c r="B330" s="2">
        <f t="shared" si="7"/>
        <v>339</v>
      </c>
      <c r="C330" s="2"/>
      <c r="D330" s="2"/>
      <c r="E330" s="47">
        <v>0</v>
      </c>
      <c r="F330" s="2"/>
      <c r="G330" s="2"/>
      <c r="H330" s="2"/>
      <c r="I330" s="48">
        <f>авг.14!I330+сен.14!F330-сен.14!E330</f>
        <v>0</v>
      </c>
    </row>
    <row r="331" spans="1:9" x14ac:dyDescent="0.25">
      <c r="A331" s="8"/>
      <c r="B331" s="2">
        <f t="shared" si="7"/>
        <v>340</v>
      </c>
      <c r="C331" s="2"/>
      <c r="D331" s="2"/>
      <c r="E331" s="47">
        <v>0</v>
      </c>
      <c r="F331" s="2"/>
      <c r="G331" s="2"/>
      <c r="H331" s="2"/>
      <c r="I331" s="48">
        <f>авг.14!I331+сен.14!F331-сен.14!E331</f>
        <v>0</v>
      </c>
    </row>
    <row r="332" spans="1:9" x14ac:dyDescent="0.25">
      <c r="A332" s="8"/>
      <c r="B332" s="2">
        <f t="shared" si="7"/>
        <v>341</v>
      </c>
      <c r="C332" s="2" t="s">
        <v>130</v>
      </c>
      <c r="D332" s="2"/>
      <c r="E332" s="47">
        <v>800.57</v>
      </c>
      <c r="F332" s="2">
        <v>2401.71</v>
      </c>
      <c r="G332" s="2">
        <v>698</v>
      </c>
      <c r="H332" s="20">
        <v>41892</v>
      </c>
      <c r="I332" s="48">
        <f>авг.14!I332+сен.14!F332-сен.14!E332</f>
        <v>2401.7099999999996</v>
      </c>
    </row>
    <row r="333" spans="1:9" x14ac:dyDescent="0.25">
      <c r="A333" s="8"/>
      <c r="B333" s="2">
        <f t="shared" si="7"/>
        <v>342</v>
      </c>
      <c r="C333" s="2" t="s">
        <v>123</v>
      </c>
      <c r="D333" s="2"/>
      <c r="E333" s="47">
        <v>800.57</v>
      </c>
      <c r="F333" s="2"/>
      <c r="G333" s="2"/>
      <c r="H333" s="2"/>
      <c r="I333" s="48">
        <f>авг.14!I333+сен.14!F333-сен.14!E333</f>
        <v>-2401.71</v>
      </c>
    </row>
    <row r="334" spans="1:9" x14ac:dyDescent="0.25">
      <c r="A334" s="8"/>
      <c r="B334" s="2">
        <f t="shared" si="7"/>
        <v>343</v>
      </c>
      <c r="C334" s="2" t="s">
        <v>127</v>
      </c>
      <c r="D334" s="2"/>
      <c r="E334" s="47">
        <v>800.57</v>
      </c>
      <c r="F334" s="2">
        <v>2401.71</v>
      </c>
      <c r="G334" s="2">
        <v>2</v>
      </c>
      <c r="H334" s="20">
        <v>41911</v>
      </c>
      <c r="I334" s="48">
        <f>авг.14!I334+сен.14!F334-сен.14!E334</f>
        <v>0</v>
      </c>
    </row>
    <row r="335" spans="1:9" x14ac:dyDescent="0.25">
      <c r="A335" s="8"/>
      <c r="B335" s="2">
        <f t="shared" si="7"/>
        <v>344</v>
      </c>
      <c r="C335" s="2" t="s">
        <v>128</v>
      </c>
      <c r="D335" s="2"/>
      <c r="E335" s="47">
        <v>800.57</v>
      </c>
      <c r="F335" s="2"/>
      <c r="G335" s="2"/>
      <c r="H335" s="2"/>
      <c r="I335" s="48">
        <f>авг.14!I335+сен.14!F335-сен.14!E335</f>
        <v>-2401.71</v>
      </c>
    </row>
    <row r="336" spans="1:9" x14ac:dyDescent="0.25">
      <c r="A336" s="8"/>
      <c r="B336" s="2">
        <f t="shared" si="7"/>
        <v>345</v>
      </c>
      <c r="C336" s="2" t="s">
        <v>119</v>
      </c>
      <c r="D336" s="2"/>
      <c r="E336" s="47">
        <v>800.57</v>
      </c>
      <c r="F336" s="2"/>
      <c r="G336" s="2"/>
      <c r="H336" s="2"/>
      <c r="I336" s="48">
        <f>авг.14!I336+сен.14!F336-сен.14!E336</f>
        <v>3202.2800000000007</v>
      </c>
    </row>
    <row r="337" spans="1:9" x14ac:dyDescent="0.25">
      <c r="A337" s="8"/>
      <c r="B337" s="2">
        <f t="shared" si="7"/>
        <v>346</v>
      </c>
      <c r="C337" s="2" t="s">
        <v>136</v>
      </c>
      <c r="D337" s="2"/>
      <c r="E337" s="47">
        <v>800.57</v>
      </c>
      <c r="F337" s="2"/>
      <c r="G337" s="2"/>
      <c r="H337" s="20"/>
      <c r="I337" s="48">
        <f>авг.14!I337+сен.14!F337-сен.14!E337</f>
        <v>-800.57</v>
      </c>
    </row>
    <row r="338" spans="1:9" x14ac:dyDescent="0.25">
      <c r="A338" s="8"/>
      <c r="B338" s="2">
        <f t="shared" si="7"/>
        <v>347</v>
      </c>
      <c r="C338" s="2" t="s">
        <v>122</v>
      </c>
      <c r="D338" s="2"/>
      <c r="E338" s="47">
        <v>800.57</v>
      </c>
      <c r="F338" s="2"/>
      <c r="G338" s="2"/>
      <c r="H338" s="2"/>
      <c r="I338" s="48">
        <f>авг.14!I338+сен.14!F338-сен.14!E338</f>
        <v>-3202.28</v>
      </c>
    </row>
    <row r="339" spans="1:9" x14ac:dyDescent="0.25">
      <c r="A339" s="8"/>
      <c r="B339" s="2">
        <f t="shared" si="7"/>
        <v>348</v>
      </c>
      <c r="C339" s="2" t="s">
        <v>129</v>
      </c>
      <c r="D339" s="2"/>
      <c r="E339" s="47">
        <v>800.57</v>
      </c>
      <c r="F339" s="2"/>
      <c r="G339" s="2"/>
      <c r="H339" s="2"/>
      <c r="I339" s="48">
        <f>авг.14!I339+сен.14!F339-сен.14!E339</f>
        <v>-2401.71</v>
      </c>
    </row>
    <row r="340" spans="1:9" x14ac:dyDescent="0.25">
      <c r="A340" s="8"/>
      <c r="B340" s="2">
        <f t="shared" si="7"/>
        <v>349</v>
      </c>
      <c r="C340" s="2" t="s">
        <v>131</v>
      </c>
      <c r="D340" s="2"/>
      <c r="E340" s="47">
        <v>800.57</v>
      </c>
      <c r="F340" s="2">
        <v>2401.71</v>
      </c>
      <c r="G340" s="2">
        <v>14068</v>
      </c>
      <c r="H340" s="20">
        <v>41892</v>
      </c>
      <c r="I340" s="48">
        <f>авг.14!I340+сен.14!F340-сен.14!E340</f>
        <v>0</v>
      </c>
    </row>
    <row r="341" spans="1:9" x14ac:dyDescent="0.25">
      <c r="A341" s="8"/>
      <c r="B341" s="2">
        <v>350</v>
      </c>
      <c r="C341" s="2" t="s">
        <v>124</v>
      </c>
      <c r="D341" s="2"/>
      <c r="E341" s="47">
        <v>800.57</v>
      </c>
      <c r="F341" s="2">
        <v>800.57</v>
      </c>
      <c r="G341" s="2">
        <v>318</v>
      </c>
      <c r="H341" s="20">
        <v>41886</v>
      </c>
      <c r="I341" s="48">
        <f>авг.14!I341+сен.14!F341-сен.14!E341</f>
        <v>-800.57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"/>
      <c r="G342" s="2"/>
      <c r="H342" s="2"/>
      <c r="I342" s="48">
        <f>авг.14!I342+сен.14!F342-сен.14!E342</f>
        <v>0</v>
      </c>
    </row>
  </sheetData>
  <mergeCells count="1">
    <mergeCell ref="C3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2"/>
  <sheetViews>
    <sheetView topLeftCell="A70" workbookViewId="0">
      <selection activeCell="I342" sqref="I342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9.42578125" bestFit="1" customWidth="1"/>
  </cols>
  <sheetData>
    <row r="3" spans="1:9" x14ac:dyDescent="0.25">
      <c r="A3" s="13" t="s">
        <v>7</v>
      </c>
      <c r="B3" s="2" t="s">
        <v>9</v>
      </c>
      <c r="C3" s="79">
        <v>41913</v>
      </c>
      <c r="D3" s="80"/>
      <c r="E3" s="80"/>
      <c r="F3" s="80"/>
      <c r="G3" s="80"/>
      <c r="H3" s="80"/>
      <c r="I3" s="80"/>
    </row>
    <row r="4" spans="1:9" x14ac:dyDescent="0.25">
      <c r="A4" s="14" t="s">
        <v>8</v>
      </c>
      <c r="B4" s="15" t="s">
        <v>10</v>
      </c>
      <c r="C4" s="80"/>
      <c r="D4" s="80"/>
      <c r="E4" s="80"/>
      <c r="F4" s="80"/>
      <c r="G4" s="80"/>
      <c r="H4" s="80"/>
      <c r="I4" s="80"/>
    </row>
    <row r="5" spans="1:9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99</v>
      </c>
      <c r="F5" s="18" t="s">
        <v>104</v>
      </c>
      <c r="G5" s="18" t="s">
        <v>100</v>
      </c>
      <c r="H5" s="18" t="s">
        <v>101</v>
      </c>
      <c r="I5" s="19" t="s">
        <v>102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/>
      <c r="G6" s="2"/>
      <c r="H6" s="20"/>
      <c r="I6" s="81">
        <f>сен.14!I6+окт.14!F6-окт.14!E6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81">
        <f>сен.14!I7+окт.14!F7-окт.14!E7</f>
        <v>-6404.56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0"/>
      <c r="I8" s="81">
        <f>сен.14!I8+окт.14!F8-окт.14!E8</f>
        <v>800.56999999999982</v>
      </c>
    </row>
    <row r="9" spans="1:9" x14ac:dyDescent="0.25">
      <c r="A9" s="5"/>
      <c r="B9" s="2">
        <v>5</v>
      </c>
      <c r="C9" s="4" t="s">
        <v>169</v>
      </c>
      <c r="D9" s="2"/>
      <c r="E9" s="47">
        <v>800.57</v>
      </c>
      <c r="F9" s="2"/>
      <c r="G9" s="2"/>
      <c r="H9" s="20"/>
      <c r="I9" s="81">
        <f>сен.14!I9+окт.14!F9-окт.14!E9</f>
        <v>-800.57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81">
        <f>сен.14!I10+окт.14!F10-окт.14!E10</f>
        <v>0</v>
      </c>
    </row>
    <row r="11" spans="1:9" x14ac:dyDescent="0.25">
      <c r="A11" s="5"/>
      <c r="B11" s="2">
        <v>7</v>
      </c>
      <c r="C11" s="4" t="s">
        <v>168</v>
      </c>
      <c r="D11" s="2"/>
      <c r="E11" s="47">
        <v>800.57</v>
      </c>
      <c r="F11" s="2"/>
      <c r="G11" s="2"/>
      <c r="H11" s="20"/>
      <c r="I11" s="81">
        <f>сен.14!I11+окт.14!F11-окт.14!E11</f>
        <v>-1601.14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81">
        <f>сен.14!I12+окт.14!F12-окт.14!E12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81">
        <f>сен.14!I13+окт.14!F13-окт.14!E13</f>
        <v>-9606.84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81">
        <f>сен.14!I14+окт.14!F14-окт.14!E14</f>
        <v>-5603.99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0"/>
      <c r="I15" s="81">
        <f>сен.14!I15+окт.14!F15-окт.14!E15</f>
        <v>-800.57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/>
      <c r="G16" s="2"/>
      <c r="H16" s="20"/>
      <c r="I16" s="81">
        <f>сен.14!I16+окт.14!F16-окт.14!E16</f>
        <v>-1601.14</v>
      </c>
    </row>
    <row r="17" spans="1:9" x14ac:dyDescent="0.25">
      <c r="A17" s="6"/>
      <c r="B17" s="2" t="s">
        <v>105</v>
      </c>
      <c r="C17" s="2" t="s">
        <v>106</v>
      </c>
      <c r="D17" s="2"/>
      <c r="E17" s="47">
        <f>800.57*2</f>
        <v>1601.14</v>
      </c>
      <c r="F17" s="2"/>
      <c r="G17" s="2"/>
      <c r="H17" s="20"/>
      <c r="I17" s="81">
        <f>сен.14!I17+окт.14!F17-окт.14!E17</f>
        <v>-8005.7000000000007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81">
        <f>сен.14!I18+окт.14!F18-окт.14!E18</f>
        <v>-7205.130000000001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81">
        <f>сен.14!I19+окт.14!F19-окт.14!E19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559</v>
      </c>
      <c r="H20" s="20">
        <v>41920</v>
      </c>
      <c r="I20" s="81">
        <f>сен.14!I20+окт.14!F20-окт.14!E20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/>
      <c r="G21" s="2"/>
      <c r="H21" s="20"/>
      <c r="I21" s="81">
        <f>сен.14!I21+окт.14!F21-окт.14!E21</f>
        <v>-1601.14</v>
      </c>
    </row>
    <row r="22" spans="1:9" x14ac:dyDescent="0.25">
      <c r="A22" s="6"/>
      <c r="B22" s="2" t="s">
        <v>152</v>
      </c>
      <c r="C22" s="2" t="s">
        <v>151</v>
      </c>
      <c r="D22" s="2"/>
      <c r="E22" s="47">
        <f>800.57*2</f>
        <v>1601.14</v>
      </c>
      <c r="F22" s="22">
        <v>800.57</v>
      </c>
      <c r="G22" s="2">
        <v>21812</v>
      </c>
      <c r="H22" s="20">
        <v>41926</v>
      </c>
      <c r="I22" s="81">
        <f>сен.14!I22+окт.14!F22-окт.14!E22</f>
        <v>-5603.99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81">
        <f>сен.14!I23+окт.14!F23-окт.14!E23</f>
        <v>-9606.84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/>
      <c r="G24" s="2"/>
      <c r="H24" s="20"/>
      <c r="I24" s="81">
        <f>сен.14!I24+окт.14!F24-окт.14!E24</f>
        <v>1601.1399999999999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"/>
      <c r="G25" s="2"/>
      <c r="H25" s="2"/>
      <c r="I25" s="81">
        <f>сен.14!I25+окт.14!F25-окт.14!E25</f>
        <v>-4002.8500000000004</v>
      </c>
    </row>
    <row r="26" spans="1:9" x14ac:dyDescent="0.25">
      <c r="A26" s="6"/>
      <c r="B26" s="2">
        <v>27</v>
      </c>
      <c r="C26" s="2" t="s">
        <v>121</v>
      </c>
      <c r="D26" s="2"/>
      <c r="E26" s="47">
        <v>800.57</v>
      </c>
      <c r="F26" s="2">
        <f>800.57*2</f>
        <v>1601.14</v>
      </c>
      <c r="G26" s="2">
        <v>820.82100000000003</v>
      </c>
      <c r="H26" s="20">
        <v>41918</v>
      </c>
      <c r="I26" s="81">
        <f>сен.14!I26+окт.14!F26-окт.14!E26</f>
        <v>-800.56999999999982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/>
      <c r="G27" s="2"/>
      <c r="H27" s="20"/>
      <c r="I27" s="81">
        <f>сен.14!I27+окт.14!F27-окт.14!E27</f>
        <v>-2401.71</v>
      </c>
    </row>
    <row r="28" spans="1:9" x14ac:dyDescent="0.25">
      <c r="A28" s="6"/>
      <c r="B28" s="2">
        <v>29</v>
      </c>
      <c r="C28" s="2" t="s">
        <v>125</v>
      </c>
      <c r="D28" s="2"/>
      <c r="E28" s="47">
        <v>800.57</v>
      </c>
      <c r="F28" s="2"/>
      <c r="G28" s="2"/>
      <c r="H28" s="20"/>
      <c r="I28" s="81">
        <f>сен.14!I28+окт.14!F28-окт.14!E28</f>
        <v>-3202.28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/>
      <c r="G29" s="2"/>
      <c r="H29" s="20"/>
      <c r="I29" s="81">
        <f>сен.14!I29+окт.14!F29-окт.14!E29</f>
        <v>4803.42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81">
        <f>сен.14!I30+окт.14!F30-окт.14!E30</f>
        <v>-5603.99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81">
        <f>сен.14!I31+окт.14!F31-окт.14!E31</f>
        <v>4899.43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81">
        <f>сен.14!I32+окт.14!F32-окт.14!E32</f>
        <v>0</v>
      </c>
    </row>
    <row r="33" spans="1:9" x14ac:dyDescent="0.25">
      <c r="A33" s="6"/>
      <c r="B33" s="2">
        <v>36</v>
      </c>
      <c r="C33" s="2" t="s">
        <v>118</v>
      </c>
      <c r="D33" s="2"/>
      <c r="E33" s="47">
        <v>800.57</v>
      </c>
      <c r="F33" s="2">
        <v>800.57</v>
      </c>
      <c r="G33" s="2">
        <v>232</v>
      </c>
      <c r="H33" s="20">
        <v>41918</v>
      </c>
      <c r="I33" s="81">
        <f>сен.14!I33+окт.14!F33-окт.14!E33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81">
        <f>сен.14!I34+окт.14!F34-окт.14!E34</f>
        <v>0</v>
      </c>
    </row>
    <row r="35" spans="1:9" x14ac:dyDescent="0.25">
      <c r="A35" s="6"/>
      <c r="B35" s="2" t="s">
        <v>141</v>
      </c>
      <c r="C35" s="2" t="s">
        <v>142</v>
      </c>
      <c r="D35" s="2"/>
      <c r="E35" s="47">
        <v>800.57</v>
      </c>
      <c r="F35" s="2"/>
      <c r="G35" s="2"/>
      <c r="H35" s="20"/>
      <c r="I35" s="81">
        <f>сен.14!I35+окт.14!F35-окт.14!E35</f>
        <v>-3002.8500000000004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81">
        <f>сен.14!I36+окт.14!F36-окт.14!E36</f>
        <v>-3202.28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81">
        <f>сен.14!I37+окт.14!F37-окт.14!E37</f>
        <v>-5603.99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651</v>
      </c>
      <c r="H38" s="20">
        <v>41915</v>
      </c>
      <c r="I38" s="81">
        <f>сен.14!I38+окт.14!F38-окт.14!E38</f>
        <v>-803.4200000000003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22770</v>
      </c>
      <c r="H39" s="20">
        <v>41921</v>
      </c>
      <c r="I39" s="81">
        <f>сен.14!I39+окт.14!F39-окт.14!E39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81">
        <f>сен.14!I40+окт.14!F40-окт.14!E40</f>
        <v>0</v>
      </c>
    </row>
    <row r="41" spans="1:9" x14ac:dyDescent="0.25">
      <c r="A41" s="7"/>
      <c r="B41" s="2">
        <v>43</v>
      </c>
      <c r="C41" s="4" t="s">
        <v>114</v>
      </c>
      <c r="D41" s="2"/>
      <c r="E41" s="47">
        <v>800.57</v>
      </c>
      <c r="F41" s="2"/>
      <c r="G41" s="2"/>
      <c r="H41" s="2"/>
      <c r="I41" s="81">
        <f>сен.14!I41+окт.14!F41-окт.14!E41</f>
        <v>-4803.42</v>
      </c>
    </row>
    <row r="42" spans="1:9" x14ac:dyDescent="0.25">
      <c r="A42" s="7"/>
      <c r="B42" s="2">
        <v>44</v>
      </c>
      <c r="C42" s="4" t="s">
        <v>116</v>
      </c>
      <c r="D42" s="2"/>
      <c r="E42" s="47">
        <v>800.57</v>
      </c>
      <c r="F42" s="2"/>
      <c r="G42" s="2"/>
      <c r="H42" s="20"/>
      <c r="I42" s="81">
        <f>сен.14!I42+окт.14!F42-окт.14!E42</f>
        <v>-4002.8500000000004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"/>
      <c r="G43" s="2"/>
      <c r="H43" s="2"/>
      <c r="I43" s="81">
        <f>сен.14!I43+окт.14!F43-окт.14!E43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"/>
      <c r="G44" s="2"/>
      <c r="H44" s="2"/>
      <c r="I44" s="81">
        <f>сен.14!I44+окт.14!F44-окт.14!E44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"/>
      <c r="G45" s="2"/>
      <c r="H45" s="2"/>
      <c r="I45" s="81">
        <f>сен.14!I45+окт.14!F45-окт.14!E45</f>
        <v>0</v>
      </c>
    </row>
    <row r="46" spans="1:9" x14ac:dyDescent="0.25">
      <c r="A46" s="7"/>
      <c r="B46" s="2">
        <v>48</v>
      </c>
      <c r="C46" s="4" t="s">
        <v>135</v>
      </c>
      <c r="D46" s="2"/>
      <c r="E46" s="47">
        <v>800.57</v>
      </c>
      <c r="F46" s="2">
        <v>800.57</v>
      </c>
      <c r="G46" s="2">
        <v>859</v>
      </c>
      <c r="H46" s="20">
        <v>41926</v>
      </c>
      <c r="I46" s="81">
        <f>сен.14!I46+окт.14!F46-окт.14!E46</f>
        <v>-1601.14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"/>
      <c r="G47" s="2"/>
      <c r="H47" s="20"/>
      <c r="I47" s="81">
        <f>сен.14!I47+окт.14!F47-окт.14!E47</f>
        <v>0</v>
      </c>
    </row>
    <row r="48" spans="1:9" x14ac:dyDescent="0.25">
      <c r="A48" s="6"/>
      <c r="B48" s="2" t="s">
        <v>145</v>
      </c>
      <c r="C48" s="4" t="s">
        <v>146</v>
      </c>
      <c r="D48" s="2"/>
      <c r="E48" s="47">
        <v>800.57</v>
      </c>
      <c r="F48" s="2">
        <v>800.57</v>
      </c>
      <c r="G48" s="2">
        <v>351</v>
      </c>
      <c r="H48" s="20">
        <v>41928</v>
      </c>
      <c r="I48" s="81">
        <f>сен.14!I48+окт.14!F48-окт.14!E48</f>
        <v>0</v>
      </c>
    </row>
    <row r="49" spans="1:9" x14ac:dyDescent="0.25">
      <c r="A49" s="6"/>
      <c r="B49" s="2">
        <v>50</v>
      </c>
      <c r="C49" s="4" t="s">
        <v>171</v>
      </c>
      <c r="D49" s="2"/>
      <c r="E49" s="47">
        <v>800.57</v>
      </c>
      <c r="F49" s="2"/>
      <c r="G49" s="2"/>
      <c r="H49" s="2"/>
      <c r="I49" s="81">
        <f>сен.14!I49+окт.14!F49-окт.14!E49</f>
        <v>-1601.14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"/>
      <c r="G50" s="21"/>
      <c r="H50" s="20"/>
      <c r="I50" s="81">
        <f>сен.14!I50+окт.14!F50-окт.14!E50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"/>
      <c r="G51" s="2"/>
      <c r="H51" s="20"/>
      <c r="I51" s="81">
        <f>сен.14!I51+окт.14!F51-окт.14!E51</f>
        <v>0</v>
      </c>
    </row>
    <row r="52" spans="1:9" x14ac:dyDescent="0.25">
      <c r="A52" s="6"/>
      <c r="B52" s="2">
        <v>53</v>
      </c>
      <c r="C52" s="4" t="s">
        <v>170</v>
      </c>
      <c r="D52" s="2"/>
      <c r="E52" s="47">
        <v>800.57</v>
      </c>
      <c r="F52" s="2">
        <v>800.57</v>
      </c>
      <c r="G52" s="2">
        <v>847</v>
      </c>
      <c r="H52" s="20">
        <v>41920</v>
      </c>
      <c r="I52" s="81">
        <f>сен.14!I52+окт.14!F52-окт.14!E52</f>
        <v>0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"/>
      <c r="G53" s="2"/>
      <c r="H53" s="2"/>
      <c r="I53" s="81">
        <f>сен.14!I53+окт.14!F53-окт.14!E53</f>
        <v>-11207.98</v>
      </c>
    </row>
    <row r="54" spans="1:9" x14ac:dyDescent="0.25">
      <c r="A54" s="6"/>
      <c r="B54" s="2">
        <v>56</v>
      </c>
      <c r="C54" s="18" t="s">
        <v>108</v>
      </c>
      <c r="D54" s="2"/>
      <c r="E54" s="47">
        <f>800.57*2</f>
        <v>1601.14</v>
      </c>
      <c r="F54" s="2"/>
      <c r="G54" s="21"/>
      <c r="H54" s="20"/>
      <c r="I54" s="81">
        <f>сен.14!I54+окт.14!F54-окт.14!E54</f>
        <v>-7205.13</v>
      </c>
    </row>
    <row r="55" spans="1:9" x14ac:dyDescent="0.25">
      <c r="A55" s="6"/>
      <c r="B55" s="2">
        <v>57</v>
      </c>
      <c r="C55" s="4" t="s">
        <v>48</v>
      </c>
      <c r="D55" s="2"/>
      <c r="E55" s="47">
        <v>800.57</v>
      </c>
      <c r="F55" s="2"/>
      <c r="G55" s="2"/>
      <c r="H55" s="20"/>
      <c r="I55" s="81">
        <f>сен.14!I55+окт.14!F55-окт.14!E55</f>
        <v>-1601.14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"/>
      <c r="G56" s="2"/>
      <c r="H56" s="20"/>
      <c r="I56" s="81">
        <f>сен.14!I56+окт.14!F56-окт.14!E56</f>
        <v>-10407.41</v>
      </c>
    </row>
    <row r="57" spans="1:9" x14ac:dyDescent="0.25">
      <c r="A57" s="8"/>
      <c r="B57" s="2">
        <v>60</v>
      </c>
      <c r="C57" s="4" t="s">
        <v>49</v>
      </c>
      <c r="D57" s="2"/>
      <c r="E57" s="47">
        <v>800.57</v>
      </c>
      <c r="F57" s="2"/>
      <c r="G57" s="2"/>
      <c r="H57" s="20"/>
      <c r="I57" s="81">
        <f>сен.14!I57+окт.14!F57-окт.14!E57</f>
        <v>-5603.99</v>
      </c>
    </row>
    <row r="58" spans="1:9" x14ac:dyDescent="0.25">
      <c r="A58" s="8"/>
      <c r="B58" s="2">
        <v>61</v>
      </c>
      <c r="C58" s="4" t="s">
        <v>160</v>
      </c>
      <c r="D58" s="2"/>
      <c r="E58" s="47">
        <v>800.57</v>
      </c>
      <c r="F58" s="2"/>
      <c r="G58" s="2"/>
      <c r="H58" s="2"/>
      <c r="I58" s="81">
        <f>сен.14!I58+окт.14!F58-окт.14!E58</f>
        <v>-2401.71</v>
      </c>
    </row>
    <row r="59" spans="1:9" x14ac:dyDescent="0.25">
      <c r="A59" s="8"/>
      <c r="B59" s="2">
        <v>62</v>
      </c>
      <c r="C59" s="4" t="s">
        <v>164</v>
      </c>
      <c r="D59" s="2"/>
      <c r="E59" s="47">
        <v>800.57</v>
      </c>
      <c r="F59" s="2"/>
      <c r="G59" s="2"/>
      <c r="H59" s="2"/>
      <c r="I59" s="81">
        <f>сен.14!I59+окт.14!F59-окт.14!E59</f>
        <v>-1601.14</v>
      </c>
    </row>
    <row r="60" spans="1:9" x14ac:dyDescent="0.25">
      <c r="A60" s="8"/>
      <c r="B60" s="2">
        <v>63</v>
      </c>
      <c r="C60" s="4" t="s">
        <v>167</v>
      </c>
      <c r="D60" s="2"/>
      <c r="E60" s="47">
        <v>800.57</v>
      </c>
      <c r="F60" s="2"/>
      <c r="G60" s="2"/>
      <c r="H60" s="2"/>
      <c r="I60" s="81">
        <f>сен.14!I60+окт.14!F60-окт.14!E60</f>
        <v>-1601.14</v>
      </c>
    </row>
    <row r="61" spans="1:9" x14ac:dyDescent="0.25">
      <c r="A61" s="7">
        <v>79255145747</v>
      </c>
      <c r="B61" s="2">
        <v>64</v>
      </c>
      <c r="C61" s="4" t="s">
        <v>42</v>
      </c>
      <c r="D61" s="2"/>
      <c r="E61" s="47">
        <v>800.57</v>
      </c>
      <c r="F61" s="2"/>
      <c r="G61" s="2"/>
      <c r="H61" s="20"/>
      <c r="I61" s="81">
        <f>сен.14!I61+окт.14!F61-окт.14!E61</f>
        <v>-2401.71</v>
      </c>
    </row>
    <row r="62" spans="1:9" x14ac:dyDescent="0.25">
      <c r="A62" s="7"/>
      <c r="B62" s="2">
        <v>65</v>
      </c>
      <c r="C62" s="4" t="s">
        <v>110</v>
      </c>
      <c r="D62" s="2"/>
      <c r="E62" s="47">
        <v>800.57</v>
      </c>
      <c r="F62" s="2"/>
      <c r="G62" s="2"/>
      <c r="H62" s="2"/>
      <c r="I62" s="81">
        <f>сен.14!I62+окт.14!F62-окт.14!E62</f>
        <v>-4002.8500000000004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"/>
      <c r="G63" s="2"/>
      <c r="H63" s="2"/>
      <c r="I63" s="81">
        <f>сен.14!I63+окт.14!F63-окт.14!E63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"/>
      <c r="G64" s="2"/>
      <c r="H64" s="20"/>
      <c r="I64" s="81">
        <f>сен.14!I64+окт.14!F64-окт.14!E64</f>
        <v>0</v>
      </c>
    </row>
    <row r="65" spans="1:9" x14ac:dyDescent="0.25">
      <c r="A65" s="7">
        <v>79175146663</v>
      </c>
      <c r="B65" s="2">
        <v>68</v>
      </c>
      <c r="C65" s="4" t="s">
        <v>50</v>
      </c>
      <c r="D65" s="2"/>
      <c r="E65" s="47">
        <v>800.57</v>
      </c>
      <c r="F65" s="2"/>
      <c r="G65" s="2"/>
      <c r="H65" s="20"/>
      <c r="I65" s="81">
        <f>сен.14!I65+окт.14!F65-окт.14!E65</f>
        <v>0</v>
      </c>
    </row>
    <row r="66" spans="1:9" x14ac:dyDescent="0.25">
      <c r="A66" s="7">
        <v>79165975709</v>
      </c>
      <c r="B66" s="2">
        <v>69</v>
      </c>
      <c r="C66" s="4" t="s">
        <v>43</v>
      </c>
      <c r="D66" s="2"/>
      <c r="E66" s="47">
        <v>800.57</v>
      </c>
      <c r="F66" s="2">
        <v>800.57</v>
      </c>
      <c r="G66" s="2">
        <v>912</v>
      </c>
      <c r="H66" s="20">
        <v>41926</v>
      </c>
      <c r="I66" s="81">
        <f>сен.14!I66+окт.14!F66-окт.14!E66</f>
        <v>-800.57</v>
      </c>
    </row>
    <row r="67" spans="1:9" x14ac:dyDescent="0.25">
      <c r="A67" s="7">
        <v>79031052742</v>
      </c>
      <c r="B67" s="2">
        <v>70</v>
      </c>
      <c r="C67" s="4" t="s">
        <v>44</v>
      </c>
      <c r="D67" s="2"/>
      <c r="E67" s="47">
        <v>800.57</v>
      </c>
      <c r="F67" s="2"/>
      <c r="G67" s="2"/>
      <c r="H67" s="20"/>
      <c r="I67" s="81">
        <f>сен.14!I67+окт.14!F67-окт.14!E67</f>
        <v>-1633.4200000000005</v>
      </c>
    </row>
    <row r="68" spans="1:9" x14ac:dyDescent="0.25">
      <c r="A68" s="7"/>
      <c r="B68" s="2" t="s">
        <v>84</v>
      </c>
      <c r="C68" s="2" t="s">
        <v>83</v>
      </c>
      <c r="D68" s="2"/>
      <c r="E68" s="47">
        <f>800.57*2</f>
        <v>1601.14</v>
      </c>
      <c r="F68" s="2"/>
      <c r="G68" s="2"/>
      <c r="H68" s="20"/>
      <c r="I68" s="81">
        <f>сен.14!I68+окт.14!F68-окт.14!E68</f>
        <v>-1601.14</v>
      </c>
    </row>
    <row r="69" spans="1:9" x14ac:dyDescent="0.25">
      <c r="A69" s="7">
        <v>79151215289</v>
      </c>
      <c r="B69" s="2">
        <v>73</v>
      </c>
      <c r="C69" s="4" t="s">
        <v>45</v>
      </c>
      <c r="D69" s="2"/>
      <c r="E69" s="47">
        <v>800.57</v>
      </c>
      <c r="F69" s="2"/>
      <c r="G69" s="2"/>
      <c r="H69" s="20"/>
      <c r="I69" s="81">
        <f>сен.14!I69+окт.14!F69-окт.14!E69</f>
        <v>-4002.8500000000004</v>
      </c>
    </row>
    <row r="70" spans="1:9" x14ac:dyDescent="0.25">
      <c r="A70" s="8"/>
      <c r="B70" s="2">
        <v>74</v>
      </c>
      <c r="C70" s="4" t="s">
        <v>51</v>
      </c>
      <c r="D70" s="2"/>
      <c r="E70" s="47">
        <v>800.57</v>
      </c>
      <c r="F70" s="2"/>
      <c r="G70" s="2"/>
      <c r="H70" s="2"/>
      <c r="I70" s="81">
        <f>сен.14!I70+окт.14!F70-окт.14!E70</f>
        <v>-5603.99</v>
      </c>
    </row>
    <row r="71" spans="1:9" x14ac:dyDescent="0.25">
      <c r="A71" s="6"/>
      <c r="B71" s="2">
        <v>75</v>
      </c>
      <c r="C71" s="4" t="s">
        <v>46</v>
      </c>
      <c r="D71" s="2"/>
      <c r="E71" s="47">
        <v>800.57</v>
      </c>
      <c r="F71" s="2"/>
      <c r="G71" s="2"/>
      <c r="H71" s="20"/>
      <c r="I71" s="81">
        <f>сен.14!I71+окт.14!F71-окт.14!E71</f>
        <v>-5603.99</v>
      </c>
    </row>
    <row r="72" spans="1:9" x14ac:dyDescent="0.25">
      <c r="A72" s="5">
        <v>79031248501</v>
      </c>
      <c r="B72" s="2">
        <v>76</v>
      </c>
      <c r="C72" s="4" t="s">
        <v>52</v>
      </c>
      <c r="D72" s="2"/>
      <c r="E72" s="47">
        <v>800.57</v>
      </c>
      <c r="F72" s="2">
        <v>800.57</v>
      </c>
      <c r="G72" s="2">
        <v>17958</v>
      </c>
      <c r="H72" s="20">
        <v>41920</v>
      </c>
      <c r="I72" s="81">
        <f>сен.14!I72+окт.14!F72-окт.14!E72</f>
        <v>0</v>
      </c>
    </row>
    <row r="73" spans="1:9" x14ac:dyDescent="0.25">
      <c r="A73" s="9"/>
      <c r="B73" s="2">
        <v>77</v>
      </c>
      <c r="C73" s="4" t="s">
        <v>53</v>
      </c>
      <c r="D73" s="2"/>
      <c r="E73" s="47">
        <v>800.57</v>
      </c>
      <c r="F73" s="2"/>
      <c r="G73" s="2"/>
      <c r="H73" s="20"/>
      <c r="I73" s="81">
        <f>сен.14!I73+окт.14!F73-окт.14!E73</f>
        <v>-5603.99</v>
      </c>
    </row>
    <row r="74" spans="1:9" x14ac:dyDescent="0.25">
      <c r="A74" s="5">
        <v>79623612164</v>
      </c>
      <c r="B74" s="2" t="s">
        <v>96</v>
      </c>
      <c r="C74" s="4" t="s">
        <v>47</v>
      </c>
      <c r="D74" s="2"/>
      <c r="E74" s="47">
        <f>800.57*2</f>
        <v>1601.14</v>
      </c>
      <c r="F74" s="2"/>
      <c r="G74" s="2"/>
      <c r="H74" s="20"/>
      <c r="I74" s="81">
        <f>сен.14!I74+окт.14!F74-окт.14!E74</f>
        <v>1601.1399999999987</v>
      </c>
    </row>
    <row r="75" spans="1:9" x14ac:dyDescent="0.25">
      <c r="A75" s="8"/>
      <c r="B75" s="2">
        <v>80</v>
      </c>
      <c r="C75" s="2" t="s">
        <v>64</v>
      </c>
      <c r="D75" s="2"/>
      <c r="E75" s="47">
        <v>800.57</v>
      </c>
      <c r="F75" s="2"/>
      <c r="G75" s="2"/>
      <c r="H75" s="2"/>
      <c r="I75" s="81">
        <f>сен.14!I75+окт.14!F75-окт.14!E75</f>
        <v>-1601.14</v>
      </c>
    </row>
    <row r="76" spans="1:9" x14ac:dyDescent="0.25">
      <c r="A76" s="6"/>
      <c r="B76" s="2">
        <v>81</v>
      </c>
      <c r="C76" s="2" t="s">
        <v>54</v>
      </c>
      <c r="D76" s="2"/>
      <c r="E76" s="47">
        <v>800.57</v>
      </c>
      <c r="F76" s="2"/>
      <c r="G76" s="2"/>
      <c r="H76" s="2"/>
      <c r="I76" s="81">
        <f>сен.14!I76+окт.14!F76-окт.14!E76</f>
        <v>-5603.99</v>
      </c>
    </row>
    <row r="77" spans="1:9" x14ac:dyDescent="0.25">
      <c r="A77" s="7">
        <v>79165086389</v>
      </c>
      <c r="B77" s="2">
        <v>82</v>
      </c>
      <c r="C77" s="2" t="s">
        <v>55</v>
      </c>
      <c r="D77" s="2"/>
      <c r="E77" s="47">
        <v>800.57</v>
      </c>
      <c r="F77" s="2">
        <v>800.57</v>
      </c>
      <c r="G77" s="2">
        <v>643</v>
      </c>
      <c r="H77" s="20">
        <v>41929</v>
      </c>
      <c r="I77" s="81">
        <f>сен.14!I77+окт.14!F77-окт.14!E77</f>
        <v>-800.57</v>
      </c>
    </row>
    <row r="78" spans="1:9" x14ac:dyDescent="0.25">
      <c r="A78" s="7">
        <v>79161285108</v>
      </c>
      <c r="B78" s="2">
        <v>83</v>
      </c>
      <c r="C78" s="2" t="s">
        <v>65</v>
      </c>
      <c r="D78" s="2"/>
      <c r="E78" s="47">
        <v>800.57</v>
      </c>
      <c r="F78" s="2"/>
      <c r="G78" s="2"/>
      <c r="H78" s="20"/>
      <c r="I78" s="81">
        <f>сен.14!I78+окт.14!F78-окт.14!E78</f>
        <v>-5603.99</v>
      </c>
    </row>
    <row r="79" spans="1:9" x14ac:dyDescent="0.25">
      <c r="A79" s="7">
        <v>79175976954</v>
      </c>
      <c r="B79" s="2">
        <v>84</v>
      </c>
      <c r="C79" s="2" t="s">
        <v>66</v>
      </c>
      <c r="D79" s="2"/>
      <c r="E79" s="47">
        <v>800.57</v>
      </c>
      <c r="F79" s="2">
        <v>800.57</v>
      </c>
      <c r="G79" s="2">
        <v>861</v>
      </c>
      <c r="H79" s="20">
        <v>41918</v>
      </c>
      <c r="I79" s="81">
        <f>сен.14!I79+окт.14!F79-окт.14!E79</f>
        <v>0</v>
      </c>
    </row>
    <row r="80" spans="1:9" x14ac:dyDescent="0.25">
      <c r="A80" s="8"/>
      <c r="B80" s="2">
        <v>85</v>
      </c>
      <c r="C80" s="2" t="s">
        <v>67</v>
      </c>
      <c r="D80" s="2"/>
      <c r="E80" s="47">
        <v>800.57</v>
      </c>
      <c r="F80" s="2"/>
      <c r="G80" s="2"/>
      <c r="H80" s="20"/>
      <c r="I80" s="81">
        <f>сен.14!I80+окт.14!F80-окт.14!E80</f>
        <v>-2400.8500000000004</v>
      </c>
    </row>
    <row r="81" spans="1:9" x14ac:dyDescent="0.25">
      <c r="A81" s="7">
        <v>79036711018</v>
      </c>
      <c r="B81" s="2">
        <v>86</v>
      </c>
      <c r="C81" s="2" t="s">
        <v>56</v>
      </c>
      <c r="D81" s="2"/>
      <c r="E81" s="47">
        <v>800.57</v>
      </c>
      <c r="F81" s="2"/>
      <c r="G81" s="2"/>
      <c r="H81" s="20"/>
      <c r="I81" s="81">
        <f>сен.14!I81+окт.14!F81-окт.14!E81</f>
        <v>-2401.71</v>
      </c>
    </row>
    <row r="82" spans="1:9" x14ac:dyDescent="0.25">
      <c r="A82" s="7">
        <v>79261112070</v>
      </c>
      <c r="B82" s="2">
        <v>87</v>
      </c>
      <c r="C82" s="2" t="s">
        <v>57</v>
      </c>
      <c r="D82" s="2"/>
      <c r="E82" s="47">
        <v>800.57</v>
      </c>
      <c r="F82" s="2"/>
      <c r="G82" s="2"/>
      <c r="H82" s="2"/>
      <c r="I82" s="81">
        <f>сен.14!I82+окт.14!F82-окт.14!E82</f>
        <v>-5603.99</v>
      </c>
    </row>
    <row r="83" spans="1:9" x14ac:dyDescent="0.25">
      <c r="A83" s="7">
        <v>79067753422</v>
      </c>
      <c r="B83" s="2">
        <v>88</v>
      </c>
      <c r="C83" s="2" t="s">
        <v>58</v>
      </c>
      <c r="D83" s="2"/>
      <c r="E83" s="47">
        <v>800.57</v>
      </c>
      <c r="F83" s="2">
        <v>800.57</v>
      </c>
      <c r="G83" s="2">
        <v>812</v>
      </c>
      <c r="H83" s="20">
        <v>41927</v>
      </c>
      <c r="I83" s="81">
        <f>сен.14!I83+окт.14!F83-окт.14!E83</f>
        <v>0</v>
      </c>
    </row>
    <row r="84" spans="1:9" x14ac:dyDescent="0.25">
      <c r="A84" s="7">
        <v>79161852726</v>
      </c>
      <c r="B84" s="2">
        <v>89</v>
      </c>
      <c r="C84" s="2" t="s">
        <v>59</v>
      </c>
      <c r="D84" s="2"/>
      <c r="E84" s="47">
        <v>800.57</v>
      </c>
      <c r="F84" s="2">
        <f>800.57*2</f>
        <v>1601.14</v>
      </c>
      <c r="G84" s="2">
        <v>23155.23156</v>
      </c>
      <c r="H84" s="20">
        <v>41928</v>
      </c>
      <c r="I84" s="81">
        <f>сен.14!I84+окт.14!F84-окт.14!E84</f>
        <v>0</v>
      </c>
    </row>
    <row r="85" spans="1:9" x14ac:dyDescent="0.25">
      <c r="A85" s="7">
        <v>79162768435</v>
      </c>
      <c r="B85" s="2">
        <v>90</v>
      </c>
      <c r="C85" s="2" t="s">
        <v>68</v>
      </c>
      <c r="D85" s="2"/>
      <c r="E85" s="47">
        <v>800.57</v>
      </c>
      <c r="F85" s="2">
        <f>800.57*3</f>
        <v>2401.71</v>
      </c>
      <c r="G85" s="2" t="s">
        <v>179</v>
      </c>
      <c r="H85" s="20">
        <v>41918</v>
      </c>
      <c r="I85" s="81">
        <f>сен.14!I85+окт.14!F85-окт.14!E85</f>
        <v>1601.1399999999999</v>
      </c>
    </row>
    <row r="86" spans="1:9" x14ac:dyDescent="0.25">
      <c r="A86" s="7">
        <v>79161483072</v>
      </c>
      <c r="B86" s="2">
        <v>91</v>
      </c>
      <c r="C86" s="2" t="s">
        <v>60</v>
      </c>
      <c r="D86" s="2"/>
      <c r="E86" s="47">
        <v>800.57</v>
      </c>
      <c r="F86" s="2"/>
      <c r="G86" s="2"/>
      <c r="H86" s="2"/>
      <c r="I86" s="81">
        <f>сен.14!I86+окт.14!F86-окт.14!E86</f>
        <v>-4002.8500000000004</v>
      </c>
    </row>
    <row r="87" spans="1:9" x14ac:dyDescent="0.25">
      <c r="A87" s="7">
        <v>79032440385</v>
      </c>
      <c r="B87" s="2">
        <v>92</v>
      </c>
      <c r="C87" s="2" t="s">
        <v>61</v>
      </c>
      <c r="D87" s="2"/>
      <c r="E87" s="47">
        <v>800.57</v>
      </c>
      <c r="F87" s="2">
        <f>800.57*2</f>
        <v>1601.14</v>
      </c>
      <c r="G87" s="2">
        <v>16601.166020000001</v>
      </c>
      <c r="H87" s="20">
        <v>41921</v>
      </c>
      <c r="I87" s="81">
        <f>сен.14!I87+окт.14!F87-окт.14!E87</f>
        <v>-1601.1399999999999</v>
      </c>
    </row>
    <row r="88" spans="1:9" x14ac:dyDescent="0.25">
      <c r="A88" s="10"/>
      <c r="B88" s="2">
        <v>93</v>
      </c>
      <c r="C88" s="2" t="s">
        <v>69</v>
      </c>
      <c r="D88" s="2"/>
      <c r="E88" s="47">
        <v>800.57</v>
      </c>
      <c r="F88" s="2"/>
      <c r="G88" s="2"/>
      <c r="H88" s="2"/>
      <c r="I88" s="81">
        <f>сен.14!I88+окт.14!F88-окт.14!E88</f>
        <v>-603.9900000000008</v>
      </c>
    </row>
    <row r="89" spans="1:9" x14ac:dyDescent="0.25">
      <c r="A89" s="7">
        <v>79169119101</v>
      </c>
      <c r="B89" s="2">
        <v>94</v>
      </c>
      <c r="C89" s="2" t="s">
        <v>163</v>
      </c>
      <c r="D89" s="2"/>
      <c r="E89" s="47">
        <v>800.57</v>
      </c>
      <c r="F89" s="2"/>
      <c r="G89" s="2"/>
      <c r="H89" s="20"/>
      <c r="I89" s="81">
        <f>сен.14!I89+окт.14!F89-окт.14!E89</f>
        <v>-800.57</v>
      </c>
    </row>
    <row r="90" spans="1:9" x14ac:dyDescent="0.25">
      <c r="A90" s="8"/>
      <c r="B90" s="2">
        <v>95</v>
      </c>
      <c r="C90" s="2" t="s">
        <v>71</v>
      </c>
      <c r="D90" s="2"/>
      <c r="E90" s="47">
        <v>800.57</v>
      </c>
      <c r="F90" s="2"/>
      <c r="G90" s="2"/>
      <c r="H90" s="20"/>
      <c r="I90" s="81">
        <f>сен.14!I90+окт.14!F90-окт.14!E90</f>
        <v>-800.57</v>
      </c>
    </row>
    <row r="91" spans="1:9" x14ac:dyDescent="0.25">
      <c r="A91" s="8"/>
      <c r="B91" s="2">
        <v>96</v>
      </c>
      <c r="C91" s="2" t="s">
        <v>72</v>
      </c>
      <c r="D91" s="2"/>
      <c r="E91" s="47">
        <v>800.57</v>
      </c>
      <c r="F91" s="2"/>
      <c r="G91" s="2"/>
      <c r="H91" s="2"/>
      <c r="I91" s="81">
        <f>сен.14!I91+окт.14!F91-окт.14!E91</f>
        <v>-5603.99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2"/>
      <c r="G92" s="2"/>
      <c r="H92" s="2"/>
      <c r="I92" s="81">
        <f>сен.14!I92+окт.14!F92-окт.14!E92</f>
        <v>0</v>
      </c>
    </row>
    <row r="93" spans="1:9" x14ac:dyDescent="0.25">
      <c r="A93" s="8"/>
      <c r="B93" s="2">
        <v>98</v>
      </c>
      <c r="C93" s="2"/>
      <c r="D93" s="2"/>
      <c r="E93" s="47">
        <v>0</v>
      </c>
      <c r="F93" s="2"/>
      <c r="G93" s="2"/>
      <c r="H93" s="2"/>
      <c r="I93" s="81">
        <f>сен.14!I93+окт.14!F93-окт.14!E93</f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"/>
      <c r="G94" s="2"/>
      <c r="H94" s="2"/>
      <c r="I94" s="81">
        <f>сен.14!I94+окт.14!F94-окт.14!E94</f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"/>
      <c r="G95" s="2"/>
      <c r="H95" s="2"/>
      <c r="I95" s="81">
        <f>сен.14!I95+окт.14!F95-окт.14!E95</f>
        <v>0</v>
      </c>
    </row>
    <row r="96" spans="1:9" x14ac:dyDescent="0.25">
      <c r="A96" s="6"/>
      <c r="B96" s="2">
        <v>101</v>
      </c>
      <c r="C96" s="2" t="s">
        <v>73</v>
      </c>
      <c r="D96" s="2"/>
      <c r="E96" s="47">
        <v>800.57</v>
      </c>
      <c r="F96" s="2"/>
      <c r="G96" s="2"/>
      <c r="H96" s="20"/>
      <c r="I96" s="81">
        <f>сен.14!I96+окт.14!F96-окт.14!E96</f>
        <v>2396.0099999999989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"/>
      <c r="G97" s="2"/>
      <c r="H97" s="2"/>
      <c r="I97" s="81">
        <f>сен.14!I97+окт.14!F97-окт.14!E97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"/>
      <c r="G98" s="2"/>
      <c r="H98" s="2"/>
      <c r="I98" s="81">
        <f>сен.14!I98+окт.14!F98-окт.14!E98</f>
        <v>0</v>
      </c>
    </row>
    <row r="99" spans="1:9" x14ac:dyDescent="0.25">
      <c r="A99" s="7">
        <v>79162789883</v>
      </c>
      <c r="B99" s="2">
        <v>104</v>
      </c>
      <c r="C99" s="2" t="s">
        <v>62</v>
      </c>
      <c r="D99" s="2"/>
      <c r="E99" s="47">
        <v>800.57</v>
      </c>
      <c r="F99" s="2">
        <v>800.57</v>
      </c>
      <c r="G99" s="2">
        <v>168</v>
      </c>
      <c r="H99" s="20">
        <v>41920</v>
      </c>
      <c r="I99" s="81">
        <f>сен.14!I99+окт.14!F99-окт.14!E99</f>
        <v>-1601.14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"/>
      <c r="G100" s="2"/>
      <c r="H100" s="2"/>
      <c r="I100" s="81">
        <f>сен.14!I100+окт.14!F100-окт.14!E100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"/>
      <c r="G101" s="2"/>
      <c r="H101" s="2"/>
      <c r="I101" s="81">
        <f>сен.14!I101+окт.14!F101-окт.14!E101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"/>
      <c r="G102" s="2"/>
      <c r="H102" s="2"/>
      <c r="I102" s="81">
        <f>сен.14!I102+окт.14!F102-окт.14!E102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"/>
      <c r="G103" s="2"/>
      <c r="H103" s="2"/>
      <c r="I103" s="81">
        <f>сен.14!I103+окт.14!F103-окт.14!E103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"/>
      <c r="G104" s="2"/>
      <c r="H104" s="2"/>
      <c r="I104" s="81">
        <f>сен.14!I104+окт.14!F104-окт.14!E104</f>
        <v>0</v>
      </c>
    </row>
    <row r="105" spans="1:9" x14ac:dyDescent="0.25">
      <c r="A105" s="11"/>
      <c r="B105" s="2">
        <v>110</v>
      </c>
      <c r="C105" s="2" t="s">
        <v>74</v>
      </c>
      <c r="D105" s="2"/>
      <c r="E105" s="47">
        <v>800.57</v>
      </c>
      <c r="F105" s="2"/>
      <c r="G105" s="2"/>
      <c r="H105" s="2"/>
      <c r="I105" s="81">
        <f>сен.14!I105+окт.14!F105-окт.14!E105</f>
        <v>-5603.99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"/>
      <c r="G106" s="2"/>
      <c r="H106" s="2"/>
      <c r="I106" s="81">
        <f>сен.14!I106+окт.14!F106-окт.14!E106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"/>
      <c r="G107" s="2"/>
      <c r="H107" s="2"/>
      <c r="I107" s="81">
        <f>сен.14!I107+окт.14!F107-окт.14!E107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"/>
      <c r="G108" s="2"/>
      <c r="H108" s="2"/>
      <c r="I108" s="81">
        <f>сен.14!I108+окт.14!F108-окт.14!E108</f>
        <v>0</v>
      </c>
    </row>
    <row r="109" spans="1:9" x14ac:dyDescent="0.25">
      <c r="A109" s="7">
        <v>79853382375</v>
      </c>
      <c r="B109" s="2">
        <v>114</v>
      </c>
      <c r="C109" s="2" t="s">
        <v>63</v>
      </c>
      <c r="D109" s="2"/>
      <c r="E109" s="47">
        <v>800.57</v>
      </c>
      <c r="F109" s="2"/>
      <c r="G109" s="2"/>
      <c r="H109" s="2"/>
      <c r="I109" s="81">
        <f>сен.14!I109+окт.14!F109-окт.14!E109</f>
        <v>-5603.99</v>
      </c>
    </row>
    <row r="110" spans="1:9" x14ac:dyDescent="0.25">
      <c r="A110" s="7">
        <v>79031932562</v>
      </c>
      <c r="B110" s="2" t="s">
        <v>76</v>
      </c>
      <c r="C110" s="2" t="s">
        <v>75</v>
      </c>
      <c r="D110" s="2"/>
      <c r="E110" s="47">
        <f>800.57*2</f>
        <v>1601.14</v>
      </c>
      <c r="F110" s="2">
        <v>800.57</v>
      </c>
      <c r="G110" s="2">
        <v>17150</v>
      </c>
      <c r="H110" s="20">
        <v>41920</v>
      </c>
      <c r="I110" s="81">
        <f>сен.14!I110+окт.14!F110-окт.14!E110</f>
        <v>-6404.56</v>
      </c>
    </row>
    <row r="111" spans="1:9" x14ac:dyDescent="0.25">
      <c r="A111" s="7"/>
      <c r="B111" s="2">
        <v>117</v>
      </c>
      <c r="C111" s="2" t="s">
        <v>156</v>
      </c>
      <c r="D111" s="2"/>
      <c r="E111" s="47">
        <v>800.57</v>
      </c>
      <c r="F111" s="2"/>
      <c r="G111" s="2"/>
      <c r="H111" s="20"/>
      <c r="I111" s="81">
        <f>сен.14!I111+окт.14!F111-окт.14!E111</f>
        <v>-1600.96</v>
      </c>
    </row>
    <row r="112" spans="1:9" x14ac:dyDescent="0.25">
      <c r="A112" s="7">
        <v>79057974867</v>
      </c>
      <c r="B112" s="2">
        <v>118</v>
      </c>
      <c r="C112" s="2" t="s">
        <v>94</v>
      </c>
      <c r="D112" s="2"/>
      <c r="E112" s="47">
        <v>800.57</v>
      </c>
      <c r="F112" s="2"/>
      <c r="G112" s="2"/>
      <c r="H112" s="2"/>
      <c r="I112" s="81">
        <f>сен.14!I112+окт.14!F112-окт.14!E112</f>
        <v>-5603.99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"/>
      <c r="G113" s="2"/>
      <c r="H113" s="2"/>
      <c r="I113" s="81">
        <f>сен.14!I113+окт.14!F113-окт.14!E113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"/>
      <c r="G114" s="2"/>
      <c r="H114" s="2"/>
      <c r="I114" s="81">
        <f>сен.14!I114+окт.14!F114-окт.14!E114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"/>
      <c r="G115" s="2"/>
      <c r="H115" s="2"/>
      <c r="I115" s="81">
        <f>сен.14!I115+окт.14!F115-окт.14!E115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"/>
      <c r="G116" s="2"/>
      <c r="H116" s="2"/>
      <c r="I116" s="81">
        <f>сен.14!I116+окт.14!F116-окт.14!E116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"/>
      <c r="G117" s="2"/>
      <c r="H117" s="2"/>
      <c r="I117" s="81">
        <f>сен.14!I117+окт.14!F117-окт.14!E117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"/>
      <c r="G118" s="2"/>
      <c r="H118" s="2"/>
      <c r="I118" s="81">
        <f>сен.14!I118+окт.14!F118-окт.14!E118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"/>
      <c r="G119" s="2"/>
      <c r="H119" s="2"/>
      <c r="I119" s="81">
        <f>сен.14!I119+окт.14!F119-окт.14!E119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"/>
      <c r="G120" s="2"/>
      <c r="H120" s="2"/>
      <c r="I120" s="81">
        <f>сен.14!I120+окт.14!F120-окт.14!E120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"/>
      <c r="G121" s="2"/>
      <c r="H121" s="2"/>
      <c r="I121" s="81">
        <f>сен.14!I121+окт.14!F121-окт.14!E121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"/>
      <c r="G122" s="2"/>
      <c r="H122" s="2"/>
      <c r="I122" s="81">
        <f>сен.14!I122+окт.14!F122-окт.14!E122</f>
        <v>0</v>
      </c>
    </row>
    <row r="123" spans="1:9" x14ac:dyDescent="0.25">
      <c r="A123" s="7"/>
      <c r="B123" s="2">
        <v>129</v>
      </c>
      <c r="C123" s="2" t="s">
        <v>115</v>
      </c>
      <c r="D123" s="2"/>
      <c r="E123" s="47">
        <v>800.57</v>
      </c>
      <c r="F123" s="2">
        <v>800.57</v>
      </c>
      <c r="G123" s="2">
        <v>906</v>
      </c>
      <c r="H123" s="20">
        <v>41913</v>
      </c>
      <c r="I123" s="81">
        <f>сен.14!I123+окт.14!F123-окт.14!E123</f>
        <v>-800.57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"/>
      <c r="G124" s="2"/>
      <c r="H124" s="2"/>
      <c r="I124" s="81">
        <f>сен.14!I124+окт.14!F124-окт.14!E124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"/>
      <c r="G125" s="2"/>
      <c r="H125" s="2"/>
      <c r="I125" s="81">
        <f>сен.14!I125+окт.14!F125-окт.14!E125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"/>
      <c r="G126" s="2"/>
      <c r="H126" s="2"/>
      <c r="I126" s="81">
        <f>сен.14!I126+окт.14!F126-окт.14!E126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"/>
      <c r="G127" s="2"/>
      <c r="H127" s="2"/>
      <c r="I127" s="81">
        <f>сен.14!I127+окт.14!F127-окт.14!E127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"/>
      <c r="G128" s="2"/>
      <c r="H128" s="2"/>
      <c r="I128" s="81">
        <f>сен.14!I128+окт.14!F128-окт.14!E128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"/>
      <c r="G129" s="2"/>
      <c r="H129" s="2"/>
      <c r="I129" s="81">
        <f>сен.14!I129+окт.14!F129-окт.14!E129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"/>
      <c r="G130" s="2"/>
      <c r="H130" s="2"/>
      <c r="I130" s="81">
        <f>сен.14!I130+окт.14!F130-окт.14!E130</f>
        <v>0</v>
      </c>
    </row>
    <row r="131" spans="1:9" x14ac:dyDescent="0.25">
      <c r="A131" s="7"/>
      <c r="B131" s="2">
        <f t="shared" si="1"/>
        <v>137</v>
      </c>
      <c r="C131" s="2" t="s">
        <v>126</v>
      </c>
      <c r="D131" s="2"/>
      <c r="E131" s="47">
        <v>800.57</v>
      </c>
      <c r="F131" s="2"/>
      <c r="G131" s="2"/>
      <c r="H131" s="2"/>
      <c r="I131" s="81">
        <f>сен.14!I131+окт.14!F131-окт.14!E131</f>
        <v>-3202.28</v>
      </c>
    </row>
    <row r="132" spans="1:9" x14ac:dyDescent="0.25">
      <c r="A132" s="7">
        <v>79165257306</v>
      </c>
      <c r="B132" s="2" t="s">
        <v>77</v>
      </c>
      <c r="C132" s="2" t="s">
        <v>95</v>
      </c>
      <c r="D132" s="2"/>
      <c r="E132" s="47">
        <f>800.57*2</f>
        <v>1601.14</v>
      </c>
      <c r="F132" s="2">
        <v>5000</v>
      </c>
      <c r="G132" s="2">
        <v>21575</v>
      </c>
      <c r="H132" s="20">
        <v>41926</v>
      </c>
      <c r="I132" s="81">
        <f>сен.14!I132+окт.14!F132-окт.14!E132</f>
        <v>-3007.4100000000008</v>
      </c>
    </row>
    <row r="133" spans="1:9" x14ac:dyDescent="0.25">
      <c r="A133" s="8"/>
      <c r="B133" s="2">
        <v>140</v>
      </c>
      <c r="C133" s="2" t="s">
        <v>93</v>
      </c>
      <c r="D133" s="2"/>
      <c r="E133" s="47">
        <v>800.57</v>
      </c>
      <c r="F133" s="2"/>
      <c r="G133" s="2"/>
      <c r="H133" s="2"/>
      <c r="I133" s="81">
        <f>сен.14!I133+окт.14!F133-окт.14!E133</f>
        <v>-4002.8500000000004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"/>
      <c r="G134" s="2"/>
      <c r="H134" s="2"/>
      <c r="I134" s="81">
        <f>сен.14!I134+окт.14!F134-окт.14!E134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"/>
      <c r="G135" s="2"/>
      <c r="H135" s="2"/>
      <c r="I135" s="81">
        <f>сен.14!I135+окт.14!F135-окт.14!E135</f>
        <v>0</v>
      </c>
    </row>
    <row r="136" spans="1:9" x14ac:dyDescent="0.25">
      <c r="A136" s="7">
        <v>79266717716</v>
      </c>
      <c r="B136" s="2">
        <v>143</v>
      </c>
      <c r="C136" s="2" t="s">
        <v>78</v>
      </c>
      <c r="D136" s="2"/>
      <c r="E136" s="47">
        <v>800.57</v>
      </c>
      <c r="F136" s="2"/>
      <c r="G136" s="2"/>
      <c r="H136" s="20"/>
      <c r="I136" s="81">
        <f>сен.14!I136+окт.14!F136-окт.14!E136</f>
        <v>-1601.14</v>
      </c>
    </row>
    <row r="137" spans="1:9" x14ac:dyDescent="0.25">
      <c r="A137" s="7">
        <v>79031292112</v>
      </c>
      <c r="B137" s="2">
        <v>144</v>
      </c>
      <c r="C137" s="2" t="s">
        <v>92</v>
      </c>
      <c r="D137" s="2"/>
      <c r="E137" s="47">
        <v>800.57</v>
      </c>
      <c r="F137" s="2"/>
      <c r="G137" s="2"/>
      <c r="H137" s="20"/>
      <c r="I137" s="81">
        <f>сен.14!I137+окт.14!F137-окт.14!E137</f>
        <v>-800.57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"/>
      <c r="G138" s="2"/>
      <c r="H138" s="2"/>
      <c r="I138" s="81">
        <f>сен.14!I138+окт.14!F138-окт.14!E138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"/>
      <c r="G139" s="2"/>
      <c r="H139" s="2"/>
      <c r="I139" s="81">
        <f>сен.14!I139+окт.14!F139-окт.14!E139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"/>
      <c r="G140" s="2"/>
      <c r="H140" s="2"/>
      <c r="I140" s="81">
        <f>сен.14!I140+окт.14!F140-окт.14!E140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"/>
      <c r="G141" s="2"/>
      <c r="H141" s="2"/>
      <c r="I141" s="81">
        <f>сен.14!I141+окт.14!F141-окт.14!E141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"/>
      <c r="G142" s="2"/>
      <c r="H142" s="2"/>
      <c r="I142" s="81">
        <f>сен.14!I142+окт.14!F142-окт.14!E142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"/>
      <c r="G143" s="2"/>
      <c r="H143" s="2"/>
      <c r="I143" s="81">
        <f>сен.14!I143+окт.14!F143-окт.14!E143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"/>
      <c r="G144" s="2"/>
      <c r="H144" s="2"/>
      <c r="I144" s="81">
        <f>сен.14!I144+окт.14!F144-окт.14!E144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"/>
      <c r="G145" s="2"/>
      <c r="H145" s="2"/>
      <c r="I145" s="81">
        <f>сен.14!I145+окт.14!F145-окт.14!E145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"/>
      <c r="G146" s="2"/>
      <c r="H146" s="2"/>
      <c r="I146" s="81">
        <f>сен.14!I146+окт.14!F146-окт.14!E146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"/>
      <c r="G147" s="2"/>
      <c r="H147" s="2"/>
      <c r="I147" s="81">
        <f>сен.14!I147+окт.14!F147-окт.14!E147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"/>
      <c r="G148" s="2"/>
      <c r="H148" s="2"/>
      <c r="I148" s="81">
        <f>сен.14!I148+окт.14!F148-окт.14!E148</f>
        <v>0</v>
      </c>
    </row>
    <row r="149" spans="1:9" x14ac:dyDescent="0.25">
      <c r="A149" s="7"/>
      <c r="B149" s="2">
        <f t="shared" si="2"/>
        <v>156</v>
      </c>
      <c r="C149" s="2" t="s">
        <v>133</v>
      </c>
      <c r="D149" s="2"/>
      <c r="E149" s="47">
        <v>800.57</v>
      </c>
      <c r="F149" s="2">
        <v>1601.14</v>
      </c>
      <c r="G149" s="2">
        <v>288</v>
      </c>
      <c r="H149" s="20">
        <v>41918</v>
      </c>
      <c r="I149" s="81">
        <f>сен.14!I149+окт.14!F149-окт.14!E149</f>
        <v>-800.57</v>
      </c>
    </row>
    <row r="150" spans="1:9" x14ac:dyDescent="0.25">
      <c r="A150" s="7"/>
      <c r="B150" s="2">
        <f t="shared" si="2"/>
        <v>157</v>
      </c>
      <c r="C150" s="2" t="s">
        <v>137</v>
      </c>
      <c r="D150" s="2"/>
      <c r="E150" s="47">
        <v>800.57</v>
      </c>
      <c r="F150" s="2">
        <v>800.57</v>
      </c>
      <c r="G150" s="2">
        <v>472</v>
      </c>
      <c r="H150" s="20">
        <v>41926</v>
      </c>
      <c r="I150" s="81">
        <f>сен.14!I150+окт.14!F150-окт.14!E150</f>
        <v>0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"/>
      <c r="G151" s="2"/>
      <c r="H151" s="2"/>
      <c r="I151" s="81">
        <f>сен.14!I151+окт.14!F151-окт.14!E151</f>
        <v>0</v>
      </c>
    </row>
    <row r="152" spans="1:9" x14ac:dyDescent="0.25">
      <c r="A152" s="7"/>
      <c r="B152" s="2">
        <f t="shared" si="2"/>
        <v>159</v>
      </c>
      <c r="C152" s="2" t="s">
        <v>173</v>
      </c>
      <c r="D152" s="2"/>
      <c r="E152" s="47">
        <v>800.57</v>
      </c>
      <c r="F152" s="2"/>
      <c r="G152" s="2"/>
      <c r="H152" s="2"/>
      <c r="I152" s="81">
        <f>сен.14!I152+окт.14!F152-окт.14!E152</f>
        <v>-3202.28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"/>
      <c r="G153" s="2"/>
      <c r="H153" s="2"/>
      <c r="I153" s="81">
        <f>сен.14!I153+окт.14!F153-окт.14!E153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"/>
      <c r="G154" s="2"/>
      <c r="H154" s="2"/>
      <c r="I154" s="81">
        <f>сен.14!I154+окт.14!F154-окт.14!E154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"/>
      <c r="G155" s="2"/>
      <c r="H155" s="2"/>
      <c r="I155" s="81">
        <f>сен.14!I155+окт.14!F155-окт.14!E155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"/>
      <c r="G156" s="2"/>
      <c r="H156" s="2"/>
      <c r="I156" s="81">
        <f>сен.14!I156+окт.14!F156-окт.14!E156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"/>
      <c r="G157" s="2"/>
      <c r="H157" s="2"/>
      <c r="I157" s="81">
        <f>сен.14!I157+окт.14!F157-окт.14!E157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"/>
      <c r="G158" s="2"/>
      <c r="H158" s="2"/>
      <c r="I158" s="81">
        <f>сен.14!I158+окт.14!F158-окт.14!E158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"/>
      <c r="G159" s="2"/>
      <c r="H159" s="2"/>
      <c r="I159" s="81">
        <f>сен.14!I159+окт.14!F159-окт.14!E159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"/>
      <c r="G160" s="2"/>
      <c r="H160" s="2"/>
      <c r="I160" s="81">
        <f>сен.14!I160+окт.14!F160-окт.14!E160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"/>
      <c r="G161" s="2"/>
      <c r="H161" s="2"/>
      <c r="I161" s="81">
        <f>сен.14!I161+окт.14!F161-окт.14!E161</f>
        <v>0</v>
      </c>
    </row>
    <row r="162" spans="1:9" x14ac:dyDescent="0.25">
      <c r="A162" s="7"/>
      <c r="B162" s="2">
        <f t="shared" si="2"/>
        <v>169</v>
      </c>
      <c r="C162" s="2" t="s">
        <v>138</v>
      </c>
      <c r="D162" s="2"/>
      <c r="E162" s="47">
        <v>800.57</v>
      </c>
      <c r="F162" s="2"/>
      <c r="G162" s="2"/>
      <c r="H162" s="20"/>
      <c r="I162" s="81">
        <f>сен.14!I162+окт.14!F162-окт.14!E162</f>
        <v>-1601.14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"/>
      <c r="G163" s="2"/>
      <c r="H163" s="2"/>
      <c r="I163" s="81">
        <f>сен.14!I163+окт.14!F163-окт.14!E163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"/>
      <c r="G164" s="2"/>
      <c r="H164" s="2"/>
      <c r="I164" s="81">
        <f>сен.14!I164+окт.14!F164-окт.14!E164</f>
        <v>0</v>
      </c>
    </row>
    <row r="165" spans="1:9" x14ac:dyDescent="0.25">
      <c r="A165" s="7">
        <v>79853382375</v>
      </c>
      <c r="B165" s="2">
        <v>172</v>
      </c>
      <c r="C165" s="2" t="s">
        <v>79</v>
      </c>
      <c r="D165" s="2"/>
      <c r="E165" s="47">
        <v>800.57</v>
      </c>
      <c r="F165" s="2"/>
      <c r="G165" s="2"/>
      <c r="H165" s="2"/>
      <c r="I165" s="81">
        <f>сен.14!I165+окт.14!F165-окт.14!E165</f>
        <v>-2400.9900000000002</v>
      </c>
    </row>
    <row r="166" spans="1:9" x14ac:dyDescent="0.25">
      <c r="A166" s="7">
        <v>79167968427</v>
      </c>
      <c r="B166" s="2">
        <v>173</v>
      </c>
      <c r="C166" s="2" t="s">
        <v>91</v>
      </c>
      <c r="D166" s="2"/>
      <c r="E166" s="47">
        <v>800.57</v>
      </c>
      <c r="F166" s="2"/>
      <c r="G166" s="2"/>
      <c r="H166" s="2"/>
      <c r="I166" s="81">
        <f>сен.14!I166+окт.14!F166-окт.14!E166</f>
        <v>-2401.71</v>
      </c>
    </row>
    <row r="167" spans="1:9" x14ac:dyDescent="0.25">
      <c r="A167" s="7"/>
      <c r="B167" s="2" t="s">
        <v>117</v>
      </c>
      <c r="C167" s="2" t="s">
        <v>82</v>
      </c>
      <c r="D167" s="2"/>
      <c r="E167" s="47">
        <f>800.57*2</f>
        <v>1601.14</v>
      </c>
      <c r="F167" s="2">
        <v>8005.7</v>
      </c>
      <c r="G167" s="2">
        <v>640</v>
      </c>
      <c r="H167" s="20">
        <v>41914</v>
      </c>
      <c r="I167" s="81">
        <f>сен.14!I167+окт.14!F167-окт.14!E167</f>
        <v>-3202.2800000000007</v>
      </c>
    </row>
    <row r="168" spans="1:9" x14ac:dyDescent="0.25">
      <c r="A168" s="8"/>
      <c r="B168" s="2">
        <v>175</v>
      </c>
      <c r="C168" s="2" t="s">
        <v>90</v>
      </c>
      <c r="D168" s="2"/>
      <c r="E168" s="47">
        <v>800.57</v>
      </c>
      <c r="F168" s="2"/>
      <c r="G168" s="2"/>
      <c r="H168" s="20"/>
      <c r="I168" s="81">
        <f>сен.14!I168+окт.14!F168-окт.14!E168</f>
        <v>-1601.1400000000006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"/>
      <c r="G169" s="2"/>
      <c r="H169" s="2"/>
      <c r="I169" s="81">
        <f>сен.14!I169+окт.14!F169-окт.14!E169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"/>
      <c r="G170" s="2"/>
      <c r="H170" s="2"/>
      <c r="I170" s="81">
        <f>сен.14!I170+окт.14!F170-окт.14!E170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"/>
      <c r="G171" s="2"/>
      <c r="H171" s="2"/>
      <c r="I171" s="81">
        <f>сен.14!I171+окт.14!F171-окт.14!E171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"/>
      <c r="G172" s="2"/>
      <c r="H172" s="2"/>
      <c r="I172" s="81">
        <f>сен.14!I172+окт.14!F172-окт.14!E172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"/>
      <c r="G173" s="2"/>
      <c r="H173" s="2"/>
      <c r="I173" s="81">
        <f>сен.14!I173+окт.14!F173-окт.14!E173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"/>
      <c r="G174" s="2"/>
      <c r="H174" s="2"/>
      <c r="I174" s="81">
        <f>сен.14!I174+окт.14!F174-окт.14!E174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"/>
      <c r="G175" s="2"/>
      <c r="H175" s="2"/>
      <c r="I175" s="81">
        <f>сен.14!I175+окт.14!F175-окт.14!E175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"/>
      <c r="G176" s="2"/>
      <c r="H176" s="2"/>
      <c r="I176" s="81">
        <f>сен.14!I176+окт.14!F176-окт.14!E176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"/>
      <c r="G177" s="2"/>
      <c r="H177" s="2"/>
      <c r="I177" s="81">
        <f>сен.14!I177+окт.14!F177-окт.14!E177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"/>
      <c r="G178" s="2"/>
      <c r="H178" s="2"/>
      <c r="I178" s="81">
        <f>сен.14!I178+окт.14!F178-окт.14!E178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"/>
      <c r="G179" s="2"/>
      <c r="H179" s="2"/>
      <c r="I179" s="81">
        <f>сен.14!I179+окт.14!F179-окт.14!E179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"/>
      <c r="G180" s="2"/>
      <c r="H180" s="2"/>
      <c r="I180" s="81">
        <f>сен.14!I180+окт.14!F180-окт.14!E180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"/>
      <c r="G181" s="2"/>
      <c r="H181" s="2"/>
      <c r="I181" s="81">
        <f>сен.14!I181+окт.14!F181-окт.14!E181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"/>
      <c r="G182" s="2"/>
      <c r="H182" s="2"/>
      <c r="I182" s="81">
        <f>сен.14!I182+окт.14!F182-окт.14!E182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"/>
      <c r="G183" s="2"/>
      <c r="H183" s="2"/>
      <c r="I183" s="81">
        <f>сен.14!I183+окт.14!F183-окт.14!E183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"/>
      <c r="G184" s="2"/>
      <c r="H184" s="2"/>
      <c r="I184" s="81">
        <f>сен.14!I184+окт.14!F184-окт.14!E184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"/>
      <c r="G185" s="2"/>
      <c r="H185" s="2"/>
      <c r="I185" s="81">
        <f>сен.14!I185+окт.14!F185-окт.14!E185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"/>
      <c r="G186" s="2"/>
      <c r="H186" s="2"/>
      <c r="I186" s="81">
        <f>сен.14!I186+окт.14!F186-окт.14!E186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"/>
      <c r="G187" s="2"/>
      <c r="H187" s="2"/>
      <c r="I187" s="81">
        <f>сен.14!I187+окт.14!F187-окт.14!E187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"/>
      <c r="G188" s="2"/>
      <c r="H188" s="2"/>
      <c r="I188" s="81">
        <f>сен.14!I188+окт.14!F188-окт.14!E188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"/>
      <c r="G189" s="2"/>
      <c r="H189" s="2"/>
      <c r="I189" s="81">
        <f>сен.14!I189+окт.14!F189-окт.14!E189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"/>
      <c r="G190" s="2"/>
      <c r="H190" s="2"/>
      <c r="I190" s="81">
        <f>сен.14!I190+окт.14!F190-окт.14!E190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"/>
      <c r="G191" s="2"/>
      <c r="H191" s="2"/>
      <c r="I191" s="81">
        <f>сен.14!I191+окт.14!F191-окт.14!E191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"/>
      <c r="G192" s="2"/>
      <c r="H192" s="2"/>
      <c r="I192" s="81">
        <f>сен.14!I192+окт.14!F192-окт.14!E192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"/>
      <c r="G193" s="2"/>
      <c r="H193" s="2"/>
      <c r="I193" s="81">
        <f>сен.14!I193+окт.14!F193-окт.14!E193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"/>
      <c r="G194" s="2"/>
      <c r="H194" s="2"/>
      <c r="I194" s="81">
        <f>сен.14!I194+окт.14!F194-окт.14!E194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"/>
      <c r="G195" s="2"/>
      <c r="H195" s="2"/>
      <c r="I195" s="81">
        <f>сен.14!I195+окт.14!F195-окт.14!E195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"/>
      <c r="G196" s="2"/>
      <c r="H196" s="2"/>
      <c r="I196" s="81">
        <f>сен.14!I196+окт.14!F196-окт.14!E196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"/>
      <c r="G197" s="2"/>
      <c r="H197" s="2"/>
      <c r="I197" s="81">
        <f>сен.14!I197+окт.14!F197-окт.14!E197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"/>
      <c r="G198" s="2"/>
      <c r="H198" s="2"/>
      <c r="I198" s="81">
        <f>сен.14!I198+окт.14!F198-окт.14!E198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"/>
      <c r="G199" s="2"/>
      <c r="H199" s="2"/>
      <c r="I199" s="81">
        <f>сен.14!I199+окт.14!F199-окт.14!E199</f>
        <v>0</v>
      </c>
    </row>
    <row r="200" spans="1:9" x14ac:dyDescent="0.25">
      <c r="A200" s="8"/>
      <c r="B200" s="2">
        <f t="shared" si="3"/>
        <v>207</v>
      </c>
      <c r="C200" s="2" t="s">
        <v>174</v>
      </c>
      <c r="D200" s="2"/>
      <c r="E200" s="47">
        <v>800.57</v>
      </c>
      <c r="F200" s="2"/>
      <c r="G200" s="2"/>
      <c r="H200" s="2"/>
      <c r="I200" s="81">
        <f>сен.14!I200+окт.14!F200-окт.14!E200</f>
        <v>-2401.71</v>
      </c>
    </row>
    <row r="201" spans="1:9" x14ac:dyDescent="0.25">
      <c r="A201" s="8"/>
      <c r="B201" s="2">
        <f t="shared" si="3"/>
        <v>208</v>
      </c>
      <c r="C201" s="2" t="s">
        <v>134</v>
      </c>
      <c r="D201" s="2"/>
      <c r="E201" s="47">
        <v>800.57</v>
      </c>
      <c r="F201" s="2">
        <f>800.57*4</f>
        <v>3202.28</v>
      </c>
      <c r="G201" s="2" t="s">
        <v>180</v>
      </c>
      <c r="H201" s="20">
        <v>41929</v>
      </c>
      <c r="I201" s="81">
        <f>сен.14!I201+окт.14!F201-окт.14!E201</f>
        <v>0</v>
      </c>
    </row>
    <row r="202" spans="1:9" x14ac:dyDescent="0.25">
      <c r="A202" s="8"/>
      <c r="B202" s="2">
        <f t="shared" si="3"/>
        <v>209</v>
      </c>
      <c r="C202" s="2" t="s">
        <v>139</v>
      </c>
      <c r="D202" s="2"/>
      <c r="E202" s="47">
        <v>800.57</v>
      </c>
      <c r="F202" s="2"/>
      <c r="G202" s="2"/>
      <c r="H202" s="2"/>
      <c r="I202" s="81">
        <f>сен.14!I202+окт.14!F202-окт.14!E202</f>
        <v>-2401.71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"/>
      <c r="G203" s="2"/>
      <c r="H203" s="2"/>
      <c r="I203" s="81">
        <f>сен.14!I203+окт.14!F203-окт.14!E203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"/>
      <c r="G204" s="2"/>
      <c r="H204" s="2"/>
      <c r="I204" s="81">
        <f>сен.14!I204+окт.14!F204-окт.14!E204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"/>
      <c r="G205" s="2"/>
      <c r="H205" s="2"/>
      <c r="I205" s="81">
        <f>сен.14!I205+окт.14!F205-окт.14!E205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"/>
      <c r="G206" s="2"/>
      <c r="H206" s="2"/>
      <c r="I206" s="81">
        <f>сен.14!I206+окт.14!F206-окт.14!E206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"/>
      <c r="G207" s="2"/>
      <c r="H207" s="2"/>
      <c r="I207" s="81">
        <f>сен.14!I207+окт.14!F207-окт.14!E207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"/>
      <c r="G208" s="2"/>
      <c r="H208" s="2"/>
      <c r="I208" s="81">
        <f>сен.14!I208+окт.14!F208-окт.14!E208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"/>
      <c r="G209" s="2"/>
      <c r="H209" s="2"/>
      <c r="I209" s="81">
        <f>сен.14!I209+окт.14!F209-окт.14!E209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"/>
      <c r="G210" s="2"/>
      <c r="H210" s="2"/>
      <c r="I210" s="81">
        <f>сен.14!I210+окт.14!F210-окт.14!E210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"/>
      <c r="G211" s="2"/>
      <c r="H211" s="2"/>
      <c r="I211" s="81">
        <f>сен.14!I211+окт.14!F211-окт.14!E211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"/>
      <c r="G212" s="2"/>
      <c r="H212" s="2"/>
      <c r="I212" s="81">
        <f>сен.14!I212+окт.14!F212-окт.14!E212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"/>
      <c r="G213" s="2"/>
      <c r="H213" s="2"/>
      <c r="I213" s="81">
        <f>сен.14!I213+окт.14!F213-окт.14!E213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"/>
      <c r="G214" s="2"/>
      <c r="H214" s="2"/>
      <c r="I214" s="81">
        <f>сен.14!I214+окт.14!F214-окт.14!E214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"/>
      <c r="G215" s="2"/>
      <c r="H215" s="2"/>
      <c r="I215" s="81">
        <f>сен.14!I215+окт.14!F215-окт.14!E215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"/>
      <c r="G216" s="2"/>
      <c r="H216" s="2"/>
      <c r="I216" s="81">
        <f>сен.14!I216+окт.14!F216-окт.14!E216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"/>
      <c r="G217" s="2"/>
      <c r="H217" s="2"/>
      <c r="I217" s="81">
        <f>сен.14!I217+окт.14!F217-окт.14!E217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"/>
      <c r="G218" s="2"/>
      <c r="H218" s="2"/>
      <c r="I218" s="81">
        <f>сен.14!I218+окт.14!F218-окт.14!E218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"/>
      <c r="G219" s="2"/>
      <c r="H219" s="2"/>
      <c r="I219" s="81">
        <f>сен.14!I219+окт.14!F219-окт.14!E219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"/>
      <c r="G220" s="2"/>
      <c r="H220" s="2"/>
      <c r="I220" s="81">
        <f>сен.14!I220+окт.14!F220-окт.14!E220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"/>
      <c r="G221" s="2"/>
      <c r="H221" s="2"/>
      <c r="I221" s="81">
        <f>сен.14!I221+окт.14!F221-окт.14!E221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"/>
      <c r="G222" s="2"/>
      <c r="H222" s="2"/>
      <c r="I222" s="81">
        <f>сен.14!I222+окт.14!F222-окт.14!E222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"/>
      <c r="G223" s="2"/>
      <c r="H223" s="2"/>
      <c r="I223" s="81">
        <f>сен.14!I223+окт.14!F223-окт.14!E223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"/>
      <c r="G224" s="2"/>
      <c r="H224" s="2"/>
      <c r="I224" s="81">
        <f>сен.14!I224+окт.14!F224-окт.14!E224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"/>
      <c r="G225" s="2"/>
      <c r="H225" s="2"/>
      <c r="I225" s="81">
        <f>сен.14!I225+окт.14!F225-окт.14!E225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"/>
      <c r="G226" s="2"/>
      <c r="H226" s="2"/>
      <c r="I226" s="81">
        <f>сен.14!I226+окт.14!F226-окт.14!E226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"/>
      <c r="G227" s="2"/>
      <c r="H227" s="2"/>
      <c r="I227" s="81">
        <f>сен.14!I227+окт.14!F227-окт.14!E227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"/>
      <c r="G228" s="2"/>
      <c r="H228" s="2"/>
      <c r="I228" s="81">
        <f>сен.14!I228+окт.14!F228-окт.14!E228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"/>
      <c r="G229" s="2"/>
      <c r="H229" s="2"/>
      <c r="I229" s="81">
        <f>сен.14!I229+окт.14!F229-окт.14!E229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"/>
      <c r="G230" s="2"/>
      <c r="H230" s="2"/>
      <c r="I230" s="81">
        <f>сен.14!I230+окт.14!F230-окт.14!E230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"/>
      <c r="G231" s="2"/>
      <c r="H231" s="2"/>
      <c r="I231" s="81">
        <f>сен.14!I231+окт.14!F231-окт.14!E231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"/>
      <c r="G232" s="2"/>
      <c r="H232" s="2"/>
      <c r="I232" s="81">
        <f>сен.14!I232+окт.14!F232-окт.14!E232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"/>
      <c r="G233" s="2"/>
      <c r="H233" s="2"/>
      <c r="I233" s="81">
        <f>сен.14!I233+окт.14!F233-окт.14!E233</f>
        <v>0</v>
      </c>
    </row>
    <row r="234" spans="1:9" x14ac:dyDescent="0.25">
      <c r="A234" s="7">
        <v>79096886881</v>
      </c>
      <c r="B234" s="2" t="s">
        <v>85</v>
      </c>
      <c r="C234" s="2" t="s">
        <v>89</v>
      </c>
      <c r="D234" s="2"/>
      <c r="E234" s="47">
        <f>800.57*2</f>
        <v>1601.14</v>
      </c>
      <c r="F234" s="2"/>
      <c r="G234" s="2"/>
      <c r="H234" s="2"/>
      <c r="I234" s="81">
        <f>сен.14!I234+окт.14!F234-окт.14!E234</f>
        <v>-8005.7000000000007</v>
      </c>
    </row>
    <row r="235" spans="1:9" x14ac:dyDescent="0.25">
      <c r="A235" s="7">
        <v>79168761250</v>
      </c>
      <c r="B235" s="2">
        <v>243</v>
      </c>
      <c r="C235" s="2" t="s">
        <v>88</v>
      </c>
      <c r="D235" s="2"/>
      <c r="E235" s="47">
        <v>800.57</v>
      </c>
      <c r="F235" s="2"/>
      <c r="G235" s="2"/>
      <c r="H235" s="20"/>
      <c r="I235" s="81">
        <f>сен.14!I235+окт.14!F235-окт.14!E235</f>
        <v>-1601.14</v>
      </c>
    </row>
    <row r="236" spans="1:9" x14ac:dyDescent="0.25">
      <c r="A236" s="7"/>
      <c r="B236" s="2">
        <f>B235+1</f>
        <v>244</v>
      </c>
      <c r="C236" s="2"/>
      <c r="D236" s="2"/>
      <c r="E236" s="47">
        <v>0</v>
      </c>
      <c r="F236" s="2"/>
      <c r="G236" s="2"/>
      <c r="H236" s="2"/>
      <c r="I236" s="81">
        <f>сен.14!I236+окт.14!F236-окт.14!E236</f>
        <v>0</v>
      </c>
    </row>
    <row r="237" spans="1:9" x14ac:dyDescent="0.25">
      <c r="A237" s="7"/>
      <c r="B237" s="2">
        <f t="shared" ref="B237:B259" si="4">B236+1</f>
        <v>245</v>
      </c>
      <c r="C237" s="2"/>
      <c r="D237" s="2"/>
      <c r="E237" s="47">
        <v>0</v>
      </c>
      <c r="F237" s="2"/>
      <c r="G237" s="2"/>
      <c r="H237" s="2"/>
      <c r="I237" s="81">
        <f>сен.14!I237+окт.14!F237-окт.14!E237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"/>
      <c r="G238" s="2"/>
      <c r="H238" s="2"/>
      <c r="I238" s="81">
        <f>сен.14!I238+окт.14!F238-окт.14!E238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"/>
      <c r="G239" s="2"/>
      <c r="H239" s="2"/>
      <c r="I239" s="81">
        <f>сен.14!I239+окт.14!F239-окт.14!E239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"/>
      <c r="G240" s="2"/>
      <c r="H240" s="2"/>
      <c r="I240" s="81">
        <f>сен.14!I240+окт.14!F240-окт.14!E240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"/>
      <c r="G241" s="2"/>
      <c r="H241" s="2"/>
      <c r="I241" s="81">
        <f>сен.14!I241+окт.14!F241-окт.14!E241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"/>
      <c r="G242" s="2"/>
      <c r="H242" s="2"/>
      <c r="I242" s="81">
        <f>сен.14!I242+окт.14!F242-окт.14!E242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"/>
      <c r="G243" s="2"/>
      <c r="H243" s="2"/>
      <c r="I243" s="81">
        <f>сен.14!I243+окт.14!F243-окт.14!E243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"/>
      <c r="G244" s="2"/>
      <c r="H244" s="2"/>
      <c r="I244" s="81">
        <f>сен.14!I244+окт.14!F244-окт.14!E244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"/>
      <c r="G245" s="2"/>
      <c r="H245" s="2"/>
      <c r="I245" s="81">
        <f>сен.14!I245+окт.14!F245-окт.14!E245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"/>
      <c r="G246" s="2"/>
      <c r="H246" s="2"/>
      <c r="I246" s="81">
        <f>сен.14!I246+окт.14!F246-окт.14!E246</f>
        <v>0</v>
      </c>
    </row>
    <row r="247" spans="1:9" x14ac:dyDescent="0.25">
      <c r="A247" s="7"/>
      <c r="B247" s="2">
        <f t="shared" si="4"/>
        <v>255</v>
      </c>
      <c r="C247" s="2"/>
      <c r="D247" s="2"/>
      <c r="E247" s="47">
        <v>0</v>
      </c>
      <c r="F247" s="2"/>
      <c r="G247" s="2"/>
      <c r="H247" s="2"/>
      <c r="I247" s="81">
        <f>сен.14!I247+окт.14!F247-окт.14!E247</f>
        <v>0</v>
      </c>
    </row>
    <row r="248" spans="1:9" x14ac:dyDescent="0.25">
      <c r="A248" s="7"/>
      <c r="B248" s="2">
        <f t="shared" si="4"/>
        <v>256</v>
      </c>
      <c r="C248" s="2"/>
      <c r="D248" s="2"/>
      <c r="E248" s="47">
        <v>0</v>
      </c>
      <c r="F248" s="2"/>
      <c r="G248" s="2"/>
      <c r="H248" s="2"/>
      <c r="I248" s="81">
        <f>сен.14!I248+окт.14!F248-окт.14!E248</f>
        <v>0</v>
      </c>
    </row>
    <row r="249" spans="1:9" x14ac:dyDescent="0.25">
      <c r="A249" s="7"/>
      <c r="B249" s="2">
        <f t="shared" si="4"/>
        <v>257</v>
      </c>
      <c r="C249" s="2"/>
      <c r="D249" s="2"/>
      <c r="E249" s="47">
        <v>0</v>
      </c>
      <c r="F249" s="2"/>
      <c r="G249" s="2"/>
      <c r="H249" s="2"/>
      <c r="I249" s="81">
        <f>сен.14!I249+окт.14!F249-окт.14!E249</f>
        <v>0</v>
      </c>
    </row>
    <row r="250" spans="1:9" x14ac:dyDescent="0.25">
      <c r="A250" s="7"/>
      <c r="B250" s="2">
        <f t="shared" si="4"/>
        <v>258</v>
      </c>
      <c r="C250" s="2"/>
      <c r="D250" s="2"/>
      <c r="E250" s="47">
        <v>0</v>
      </c>
      <c r="F250" s="2"/>
      <c r="G250" s="2"/>
      <c r="H250" s="2"/>
      <c r="I250" s="81">
        <f>сен.14!I250+окт.14!F250-окт.14!E250</f>
        <v>0</v>
      </c>
    </row>
    <row r="251" spans="1:9" x14ac:dyDescent="0.25">
      <c r="A251" s="7"/>
      <c r="B251" s="2">
        <f t="shared" si="4"/>
        <v>259</v>
      </c>
      <c r="C251" s="2"/>
      <c r="D251" s="2"/>
      <c r="E251" s="47">
        <v>0</v>
      </c>
      <c r="F251" s="2"/>
      <c r="G251" s="2"/>
      <c r="H251" s="2"/>
      <c r="I251" s="81">
        <f>сен.14!I251+окт.14!F251-окт.14!E251</f>
        <v>0</v>
      </c>
    </row>
    <row r="252" spans="1:9" x14ac:dyDescent="0.25">
      <c r="A252" s="7"/>
      <c r="B252" s="2">
        <f t="shared" si="4"/>
        <v>260</v>
      </c>
      <c r="C252" s="2"/>
      <c r="D252" s="2"/>
      <c r="E252" s="47">
        <v>0</v>
      </c>
      <c r="F252" s="2"/>
      <c r="G252" s="2"/>
      <c r="H252" s="2"/>
      <c r="I252" s="81">
        <f>сен.14!I252+окт.14!F252-окт.14!E252</f>
        <v>0</v>
      </c>
    </row>
    <row r="253" spans="1:9" x14ac:dyDescent="0.25">
      <c r="A253" s="7"/>
      <c r="B253" s="2">
        <f t="shared" si="4"/>
        <v>261</v>
      </c>
      <c r="C253" s="2"/>
      <c r="D253" s="2"/>
      <c r="E253" s="47">
        <v>0</v>
      </c>
      <c r="F253" s="2"/>
      <c r="G253" s="2"/>
      <c r="H253" s="2"/>
      <c r="I253" s="81">
        <f>сен.14!I253+окт.14!F253-окт.14!E253</f>
        <v>0</v>
      </c>
    </row>
    <row r="254" spans="1:9" x14ac:dyDescent="0.25">
      <c r="A254" s="7"/>
      <c r="B254" s="2">
        <f t="shared" si="4"/>
        <v>262</v>
      </c>
      <c r="C254" s="2"/>
      <c r="D254" s="2"/>
      <c r="E254" s="47">
        <v>0</v>
      </c>
      <c r="F254" s="2"/>
      <c r="G254" s="2"/>
      <c r="H254" s="2"/>
      <c r="I254" s="81">
        <f>сен.14!I254+окт.14!F254-окт.14!E254</f>
        <v>0</v>
      </c>
    </row>
    <row r="255" spans="1:9" x14ac:dyDescent="0.25">
      <c r="A255" s="7"/>
      <c r="B255" s="2">
        <f t="shared" si="4"/>
        <v>263</v>
      </c>
      <c r="C255" s="2"/>
      <c r="D255" s="2"/>
      <c r="E255" s="47">
        <v>0</v>
      </c>
      <c r="F255" s="2"/>
      <c r="G255" s="2"/>
      <c r="H255" s="2"/>
      <c r="I255" s="81">
        <f>сен.14!I255+окт.14!F255-окт.14!E255</f>
        <v>0</v>
      </c>
    </row>
    <row r="256" spans="1:9" x14ac:dyDescent="0.25">
      <c r="A256" s="7"/>
      <c r="B256" s="2">
        <f t="shared" si="4"/>
        <v>264</v>
      </c>
      <c r="C256" s="2"/>
      <c r="D256" s="2"/>
      <c r="E256" s="47">
        <v>0</v>
      </c>
      <c r="F256" s="2"/>
      <c r="G256" s="2"/>
      <c r="H256" s="2"/>
      <c r="I256" s="81">
        <f>сен.14!I256+окт.14!F256-окт.14!E256</f>
        <v>0</v>
      </c>
    </row>
    <row r="257" spans="1:9" x14ac:dyDescent="0.25">
      <c r="A257" s="7"/>
      <c r="B257" s="2">
        <f t="shared" si="4"/>
        <v>265</v>
      </c>
      <c r="C257" s="2"/>
      <c r="D257" s="2"/>
      <c r="E257" s="47">
        <v>0</v>
      </c>
      <c r="F257" s="2"/>
      <c r="G257" s="2"/>
      <c r="H257" s="2"/>
      <c r="I257" s="81">
        <f>сен.14!I257+окт.14!F257-окт.14!E257</f>
        <v>0</v>
      </c>
    </row>
    <row r="258" spans="1:9" x14ac:dyDescent="0.25">
      <c r="A258" s="7"/>
      <c r="B258" s="2">
        <f t="shared" si="4"/>
        <v>266</v>
      </c>
      <c r="C258" s="2"/>
      <c r="D258" s="2"/>
      <c r="E258" s="47">
        <v>0</v>
      </c>
      <c r="F258" s="2"/>
      <c r="G258" s="2"/>
      <c r="H258" s="2"/>
      <c r="I258" s="81">
        <f>сен.14!I258+окт.14!F258-окт.14!E258</f>
        <v>0</v>
      </c>
    </row>
    <row r="259" spans="1:9" x14ac:dyDescent="0.25">
      <c r="A259" s="7"/>
      <c r="B259" s="2">
        <f t="shared" si="4"/>
        <v>267</v>
      </c>
      <c r="C259" s="2"/>
      <c r="D259" s="2"/>
      <c r="E259" s="47">
        <v>0</v>
      </c>
      <c r="F259" s="2"/>
      <c r="G259" s="2"/>
      <c r="H259" s="2"/>
      <c r="I259" s="81">
        <f>сен.14!I259+окт.14!F259-окт.14!E259</f>
        <v>0</v>
      </c>
    </row>
    <row r="260" spans="1:9" x14ac:dyDescent="0.25">
      <c r="A260" s="5">
        <v>79165535836</v>
      </c>
      <c r="B260" s="2">
        <v>268</v>
      </c>
      <c r="C260" s="2" t="s">
        <v>87</v>
      </c>
      <c r="D260" s="2"/>
      <c r="E260" s="47">
        <v>800.57</v>
      </c>
      <c r="F260" s="2"/>
      <c r="G260" s="2"/>
      <c r="H260" s="20"/>
      <c r="I260" s="81">
        <f>сен.14!I260+окт.14!F260-окт.14!E260</f>
        <v>-800.57</v>
      </c>
    </row>
    <row r="261" spans="1:9" x14ac:dyDescent="0.25">
      <c r="A261" s="5"/>
      <c r="B261" s="2">
        <v>269</v>
      </c>
      <c r="C261" s="2" t="s">
        <v>109</v>
      </c>
      <c r="D261" s="2"/>
      <c r="E261" s="47">
        <v>800.57</v>
      </c>
      <c r="F261" s="2">
        <v>800.57</v>
      </c>
      <c r="G261" s="2">
        <v>493</v>
      </c>
      <c r="H261" s="20">
        <v>41922</v>
      </c>
      <c r="I261" s="81">
        <f>сен.14!I261+окт.14!F261-окт.14!E261</f>
        <v>0</v>
      </c>
    </row>
    <row r="262" spans="1:9" x14ac:dyDescent="0.25">
      <c r="A262" s="5"/>
      <c r="B262" s="2" t="s">
        <v>112</v>
      </c>
      <c r="C262" s="2" t="s">
        <v>111</v>
      </c>
      <c r="D262" s="2"/>
      <c r="E262" s="47">
        <f>800.57*2</f>
        <v>1601.14</v>
      </c>
      <c r="F262" s="2"/>
      <c r="G262" s="2"/>
      <c r="H262" s="20"/>
      <c r="I262" s="81">
        <f>сен.14!I262+окт.14!F262-окт.14!E262</f>
        <v>-3202.28</v>
      </c>
    </row>
    <row r="263" spans="1:9" x14ac:dyDescent="0.25">
      <c r="A263" s="5"/>
      <c r="B263" s="2">
        <v>272</v>
      </c>
      <c r="C263" s="2"/>
      <c r="D263" s="2"/>
      <c r="E263" s="47">
        <v>0</v>
      </c>
      <c r="F263" s="2"/>
      <c r="G263" s="2"/>
      <c r="H263" s="2"/>
      <c r="I263" s="81">
        <f>сен.14!I263+окт.14!F263-окт.14!E263</f>
        <v>0</v>
      </c>
    </row>
    <row r="264" spans="1:9" x14ac:dyDescent="0.25">
      <c r="A264" s="5"/>
      <c r="B264" s="2">
        <f>B263+1</f>
        <v>273</v>
      </c>
      <c r="C264" s="2"/>
      <c r="D264" s="2"/>
      <c r="E264" s="47">
        <v>0</v>
      </c>
      <c r="F264" s="2"/>
      <c r="G264" s="2"/>
      <c r="H264" s="2"/>
      <c r="I264" s="81">
        <f>сен.14!I264+окт.14!F264-окт.14!E264</f>
        <v>0</v>
      </c>
    </row>
    <row r="265" spans="1:9" x14ac:dyDescent="0.25">
      <c r="A265" s="5"/>
      <c r="B265" s="2">
        <f t="shared" ref="B265:B267" si="5">B264+1</f>
        <v>274</v>
      </c>
      <c r="C265" s="2"/>
      <c r="D265" s="2"/>
      <c r="E265" s="47">
        <v>0</v>
      </c>
      <c r="F265" s="2"/>
      <c r="G265" s="2"/>
      <c r="H265" s="2"/>
      <c r="I265" s="81">
        <f>сен.14!I265+окт.14!F265-окт.14!E265</f>
        <v>0</v>
      </c>
    </row>
    <row r="266" spans="1:9" x14ac:dyDescent="0.25">
      <c r="A266" s="5"/>
      <c r="B266" s="2">
        <f t="shared" si="5"/>
        <v>275</v>
      </c>
      <c r="C266" s="2" t="s">
        <v>120</v>
      </c>
      <c r="D266" s="2"/>
      <c r="E266" s="47">
        <v>800.57</v>
      </c>
      <c r="F266" s="2"/>
      <c r="G266" s="2"/>
      <c r="H266" s="2"/>
      <c r="I266" s="81">
        <f>сен.14!I266+окт.14!F266-окт.14!E266</f>
        <v>-4002.8500000000004</v>
      </c>
    </row>
    <row r="267" spans="1:9" x14ac:dyDescent="0.25">
      <c r="A267" s="5"/>
      <c r="B267" s="2">
        <f t="shared" si="5"/>
        <v>276</v>
      </c>
      <c r="C267" s="2"/>
      <c r="D267" s="2"/>
      <c r="E267" s="47">
        <v>0</v>
      </c>
      <c r="F267" s="2"/>
      <c r="G267" s="2"/>
      <c r="H267" s="2"/>
      <c r="I267" s="81">
        <f>сен.14!I267+окт.14!F267-окт.14!E267</f>
        <v>0</v>
      </c>
    </row>
    <row r="268" spans="1:9" x14ac:dyDescent="0.25">
      <c r="A268" s="5">
        <v>79652050776</v>
      </c>
      <c r="B268" s="2">
        <v>277</v>
      </c>
      <c r="C268" s="2" t="s">
        <v>80</v>
      </c>
      <c r="D268" s="2"/>
      <c r="E268" s="47">
        <v>800.57</v>
      </c>
      <c r="F268" s="2"/>
      <c r="G268" s="2"/>
      <c r="H268" s="2"/>
      <c r="I268" s="81">
        <f>сен.14!I268+окт.14!F268-окт.14!E268</f>
        <v>-5603.99</v>
      </c>
    </row>
    <row r="269" spans="1:9" x14ac:dyDescent="0.25">
      <c r="A269" s="5"/>
      <c r="B269" s="2">
        <v>278</v>
      </c>
      <c r="C269" s="2"/>
      <c r="D269" s="2"/>
      <c r="E269" s="47">
        <v>0</v>
      </c>
      <c r="F269" s="2"/>
      <c r="G269" s="2"/>
      <c r="H269" s="2"/>
      <c r="I269" s="81">
        <f>сен.14!I269+окт.14!F269-окт.14!E269</f>
        <v>0</v>
      </c>
    </row>
    <row r="270" spans="1:9" x14ac:dyDescent="0.25">
      <c r="A270" s="5"/>
      <c r="B270" s="2">
        <v>279</v>
      </c>
      <c r="C270" s="2"/>
      <c r="D270" s="2"/>
      <c r="E270" s="47">
        <v>0</v>
      </c>
      <c r="F270" s="2"/>
      <c r="G270" s="2"/>
      <c r="H270" s="2"/>
      <c r="I270" s="81">
        <f>сен.14!I270+окт.14!F270-окт.14!E270</f>
        <v>0</v>
      </c>
    </row>
    <row r="271" spans="1:9" x14ac:dyDescent="0.25">
      <c r="A271" s="5"/>
      <c r="B271" s="2">
        <v>280</v>
      </c>
      <c r="C271" s="2"/>
      <c r="D271" s="2"/>
      <c r="E271" s="47">
        <v>0</v>
      </c>
      <c r="F271" s="2"/>
      <c r="G271" s="2"/>
      <c r="H271" s="2"/>
      <c r="I271" s="81">
        <f>сен.14!I271+окт.14!F271-окт.14!E271</f>
        <v>0</v>
      </c>
    </row>
    <row r="272" spans="1:9" x14ac:dyDescent="0.25">
      <c r="A272" s="5"/>
      <c r="B272" s="2">
        <v>281</v>
      </c>
      <c r="C272" s="2"/>
      <c r="D272" s="2"/>
      <c r="E272" s="47">
        <v>0</v>
      </c>
      <c r="F272" s="2"/>
      <c r="G272" s="2"/>
      <c r="H272" s="2"/>
      <c r="I272" s="81">
        <f>сен.14!I272+окт.14!F272-окт.14!E272</f>
        <v>0</v>
      </c>
    </row>
    <row r="273" spans="1:9" x14ac:dyDescent="0.25">
      <c r="A273" s="5"/>
      <c r="B273" s="2">
        <v>282</v>
      </c>
      <c r="C273" s="2"/>
      <c r="D273" s="2"/>
      <c r="E273" s="47">
        <v>0</v>
      </c>
      <c r="F273" s="2"/>
      <c r="G273" s="2"/>
      <c r="H273" s="2"/>
      <c r="I273" s="81">
        <f>сен.14!I273+окт.14!F273-окт.14!E273</f>
        <v>0</v>
      </c>
    </row>
    <row r="274" spans="1:9" x14ac:dyDescent="0.25">
      <c r="A274" s="7">
        <v>79036236157</v>
      </c>
      <c r="B274" s="2">
        <v>283</v>
      </c>
      <c r="C274" s="2" t="s">
        <v>81</v>
      </c>
      <c r="D274" s="2"/>
      <c r="E274" s="47">
        <v>800.57</v>
      </c>
      <c r="F274" s="2"/>
      <c r="G274" s="2"/>
      <c r="H274" s="20"/>
      <c r="I274" s="81">
        <f>сен.14!I274+окт.14!F274-окт.14!E274</f>
        <v>1601.1399999999999</v>
      </c>
    </row>
    <row r="275" spans="1:9" x14ac:dyDescent="0.25">
      <c r="A275" s="7"/>
      <c r="B275" s="2">
        <v>284</v>
      </c>
      <c r="C275" s="2"/>
      <c r="D275" s="2"/>
      <c r="E275" s="47">
        <v>0</v>
      </c>
      <c r="F275" s="2"/>
      <c r="G275" s="2"/>
      <c r="H275" s="2"/>
      <c r="I275" s="81">
        <f>сен.14!I275+окт.14!F275-окт.14!E275</f>
        <v>0</v>
      </c>
    </row>
    <row r="276" spans="1:9" x14ac:dyDescent="0.25">
      <c r="A276" s="7"/>
      <c r="B276" s="2">
        <f>B275+1</f>
        <v>285</v>
      </c>
      <c r="C276" s="2"/>
      <c r="D276" s="2"/>
      <c r="E276" s="47">
        <v>0</v>
      </c>
      <c r="F276" s="2"/>
      <c r="G276" s="2"/>
      <c r="H276" s="2"/>
      <c r="I276" s="81">
        <f>сен.14!I276+окт.14!F276-окт.14!E276</f>
        <v>0</v>
      </c>
    </row>
    <row r="277" spans="1:9" x14ac:dyDescent="0.25">
      <c r="A277" s="7"/>
      <c r="B277" s="2">
        <f t="shared" ref="B277:B282" si="6">B276+1</f>
        <v>286</v>
      </c>
      <c r="C277" s="2"/>
      <c r="D277" s="2"/>
      <c r="E277" s="47">
        <v>0</v>
      </c>
      <c r="F277" s="2"/>
      <c r="G277" s="2"/>
      <c r="H277" s="2"/>
      <c r="I277" s="81">
        <f>сен.14!I277+окт.14!F277-окт.14!E277</f>
        <v>0</v>
      </c>
    </row>
    <row r="278" spans="1:9" x14ac:dyDescent="0.25">
      <c r="A278" s="7"/>
      <c r="B278" s="2">
        <f t="shared" si="6"/>
        <v>287</v>
      </c>
      <c r="C278" s="2"/>
      <c r="D278" s="2"/>
      <c r="E278" s="47">
        <v>0</v>
      </c>
      <c r="F278" s="2"/>
      <c r="G278" s="2"/>
      <c r="H278" s="2"/>
      <c r="I278" s="81">
        <f>сен.14!I278+окт.14!F278-окт.14!E278</f>
        <v>0</v>
      </c>
    </row>
    <row r="279" spans="1:9" x14ac:dyDescent="0.25">
      <c r="A279" s="7"/>
      <c r="B279" s="2">
        <f t="shared" si="6"/>
        <v>288</v>
      </c>
      <c r="C279" s="2" t="s">
        <v>165</v>
      </c>
      <c r="D279" s="2"/>
      <c r="E279" s="47">
        <v>800.57</v>
      </c>
      <c r="F279" s="2"/>
      <c r="G279" s="2"/>
      <c r="H279" s="2"/>
      <c r="I279" s="81">
        <f>сен.14!I279+окт.14!F279-окт.14!E279</f>
        <v>-1601.14</v>
      </c>
    </row>
    <row r="280" spans="1:9" x14ac:dyDescent="0.25">
      <c r="A280" s="7"/>
      <c r="B280" s="2">
        <f t="shared" si="6"/>
        <v>289</v>
      </c>
      <c r="C280" s="2"/>
      <c r="D280" s="2"/>
      <c r="E280" s="47">
        <v>0</v>
      </c>
      <c r="F280" s="2"/>
      <c r="G280" s="2"/>
      <c r="H280" s="2"/>
      <c r="I280" s="81">
        <f>сен.14!I280+окт.14!F280-окт.14!E280</f>
        <v>0</v>
      </c>
    </row>
    <row r="281" spans="1:9" x14ac:dyDescent="0.25">
      <c r="A281" s="7"/>
      <c r="B281" s="2">
        <f t="shared" si="6"/>
        <v>290</v>
      </c>
      <c r="C281" s="2"/>
      <c r="D281" s="2"/>
      <c r="E281" s="47">
        <v>0</v>
      </c>
      <c r="F281" s="2"/>
      <c r="G281" s="2"/>
      <c r="H281" s="2"/>
      <c r="I281" s="81">
        <f>сен.14!I281+окт.14!F281-окт.14!E281</f>
        <v>0</v>
      </c>
    </row>
    <row r="282" spans="1:9" x14ac:dyDescent="0.25">
      <c r="A282" s="7"/>
      <c r="B282" s="2">
        <f t="shared" si="6"/>
        <v>291</v>
      </c>
      <c r="C282" s="2"/>
      <c r="D282" s="2"/>
      <c r="E282" s="47">
        <v>0</v>
      </c>
      <c r="F282" s="2"/>
      <c r="G282" s="2"/>
      <c r="H282" s="2"/>
      <c r="I282" s="81">
        <f>сен.14!I282+окт.14!F282-окт.14!E282</f>
        <v>0</v>
      </c>
    </row>
    <row r="283" spans="1:9" x14ac:dyDescent="0.25">
      <c r="A283" s="8"/>
      <c r="B283" s="2">
        <v>292</v>
      </c>
      <c r="C283" s="2" t="s">
        <v>86</v>
      </c>
      <c r="D283" s="2"/>
      <c r="E283" s="47">
        <v>800.57</v>
      </c>
      <c r="F283" s="2"/>
      <c r="G283" s="2"/>
      <c r="H283" s="2"/>
      <c r="I283" s="81">
        <f>сен.14!I283+окт.14!F283-окт.14!E283</f>
        <v>-5603.99</v>
      </c>
    </row>
    <row r="284" spans="1:9" x14ac:dyDescent="0.25">
      <c r="A284" s="8"/>
      <c r="B284" s="2">
        <f>B283+1</f>
        <v>293</v>
      </c>
      <c r="C284" s="2" t="s">
        <v>132</v>
      </c>
      <c r="D284" s="2"/>
      <c r="E284" s="47">
        <v>800.57</v>
      </c>
      <c r="F284" s="2"/>
      <c r="G284" s="2"/>
      <c r="H284" s="2"/>
      <c r="I284" s="81">
        <f>сен.14!I284+окт.14!F284-окт.14!E284</f>
        <v>-3202.28</v>
      </c>
    </row>
    <row r="285" spans="1:9" x14ac:dyDescent="0.25">
      <c r="A285" s="8"/>
      <c r="B285" s="2">
        <f t="shared" ref="B285:B340" si="7">B284+1</f>
        <v>294</v>
      </c>
      <c r="C285" s="2" t="s">
        <v>161</v>
      </c>
      <c r="D285" s="2"/>
      <c r="E285" s="47">
        <v>800.57</v>
      </c>
      <c r="F285" s="2"/>
      <c r="G285" s="2"/>
      <c r="H285" s="2"/>
      <c r="I285" s="81">
        <f>сен.14!I285+окт.14!F285-окт.14!E285</f>
        <v>-2401.71</v>
      </c>
    </row>
    <row r="286" spans="1:9" x14ac:dyDescent="0.25">
      <c r="A286" s="8"/>
      <c r="B286" s="2">
        <f t="shared" si="7"/>
        <v>295</v>
      </c>
      <c r="C286" s="2"/>
      <c r="D286" s="2"/>
      <c r="E286" s="47">
        <v>0</v>
      </c>
      <c r="F286" s="2"/>
      <c r="G286" s="2"/>
      <c r="H286" s="2"/>
      <c r="I286" s="81">
        <f>сен.14!I286+окт.14!F286-окт.14!E286</f>
        <v>0</v>
      </c>
    </row>
    <row r="287" spans="1:9" x14ac:dyDescent="0.25">
      <c r="A287" s="8"/>
      <c r="B287" s="2">
        <f t="shared" si="7"/>
        <v>296</v>
      </c>
      <c r="C287" s="2"/>
      <c r="D287" s="2"/>
      <c r="E287" s="47">
        <v>0</v>
      </c>
      <c r="F287" s="2"/>
      <c r="G287" s="2"/>
      <c r="H287" s="2"/>
      <c r="I287" s="81">
        <f>сен.14!I287+окт.14!F287-окт.14!E287</f>
        <v>0</v>
      </c>
    </row>
    <row r="288" spans="1:9" x14ac:dyDescent="0.25">
      <c r="A288" s="8"/>
      <c r="B288" s="2">
        <f t="shared" si="7"/>
        <v>297</v>
      </c>
      <c r="C288" s="2"/>
      <c r="D288" s="2"/>
      <c r="E288" s="47">
        <v>0</v>
      </c>
      <c r="F288" s="2"/>
      <c r="G288" s="2"/>
      <c r="H288" s="2"/>
      <c r="I288" s="81">
        <f>сен.14!I288+окт.14!F288-окт.14!E288</f>
        <v>0</v>
      </c>
    </row>
    <row r="289" spans="1:9" x14ac:dyDescent="0.25">
      <c r="A289" s="8"/>
      <c r="B289" s="2">
        <f t="shared" si="7"/>
        <v>298</v>
      </c>
      <c r="C289" s="2"/>
      <c r="D289" s="2"/>
      <c r="E289" s="47">
        <v>0</v>
      </c>
      <c r="F289" s="2"/>
      <c r="G289" s="2"/>
      <c r="H289" s="2"/>
      <c r="I289" s="81">
        <f>сен.14!I289+окт.14!F289-окт.14!E289</f>
        <v>0</v>
      </c>
    </row>
    <row r="290" spans="1:9" x14ac:dyDescent="0.25">
      <c r="A290" s="8"/>
      <c r="B290" s="2">
        <f t="shared" si="7"/>
        <v>299</v>
      </c>
      <c r="C290" s="2"/>
      <c r="D290" s="2"/>
      <c r="E290" s="47">
        <v>0</v>
      </c>
      <c r="F290" s="2"/>
      <c r="G290" s="2"/>
      <c r="H290" s="2"/>
      <c r="I290" s="81">
        <f>сен.14!I290+окт.14!F290-окт.14!E290</f>
        <v>0</v>
      </c>
    </row>
    <row r="291" spans="1:9" x14ac:dyDescent="0.25">
      <c r="A291" s="8"/>
      <c r="B291" s="2">
        <f t="shared" si="7"/>
        <v>300</v>
      </c>
      <c r="C291" s="2"/>
      <c r="D291" s="2"/>
      <c r="E291" s="47">
        <v>0</v>
      </c>
      <c r="F291" s="2"/>
      <c r="G291" s="2"/>
      <c r="H291" s="2"/>
      <c r="I291" s="81">
        <f>сен.14!I291+окт.14!F291-окт.14!E291</f>
        <v>0</v>
      </c>
    </row>
    <row r="292" spans="1:9" x14ac:dyDescent="0.25">
      <c r="A292" s="8"/>
      <c r="B292" s="2">
        <f t="shared" si="7"/>
        <v>301</v>
      </c>
      <c r="C292" s="2"/>
      <c r="D292" s="2"/>
      <c r="E292" s="47">
        <v>0</v>
      </c>
      <c r="F292" s="2"/>
      <c r="G292" s="2"/>
      <c r="H292" s="2"/>
      <c r="I292" s="81">
        <f>сен.14!I292+окт.14!F292-окт.14!E292</f>
        <v>0</v>
      </c>
    </row>
    <row r="293" spans="1:9" x14ac:dyDescent="0.25">
      <c r="A293" s="8"/>
      <c r="B293" s="2">
        <f t="shared" si="7"/>
        <v>302</v>
      </c>
      <c r="C293" s="2"/>
      <c r="D293" s="2"/>
      <c r="E293" s="47">
        <v>0</v>
      </c>
      <c r="F293" s="2"/>
      <c r="G293" s="2"/>
      <c r="H293" s="2"/>
      <c r="I293" s="81">
        <f>сен.14!I293+окт.14!F293-окт.14!E293</f>
        <v>0</v>
      </c>
    </row>
    <row r="294" spans="1:9" x14ac:dyDescent="0.25">
      <c r="A294" s="8"/>
      <c r="B294" s="2">
        <f t="shared" si="7"/>
        <v>303</v>
      </c>
      <c r="C294" s="2"/>
      <c r="D294" s="2"/>
      <c r="E294" s="47">
        <v>0</v>
      </c>
      <c r="F294" s="2"/>
      <c r="G294" s="2"/>
      <c r="H294" s="2"/>
      <c r="I294" s="81">
        <f>сен.14!I294+окт.14!F294-окт.14!E294</f>
        <v>0</v>
      </c>
    </row>
    <row r="295" spans="1:9" x14ac:dyDescent="0.25">
      <c r="A295" s="8"/>
      <c r="B295" s="2">
        <f t="shared" si="7"/>
        <v>304</v>
      </c>
      <c r="C295" s="2"/>
      <c r="D295" s="2"/>
      <c r="E295" s="47">
        <v>0</v>
      </c>
      <c r="F295" s="2"/>
      <c r="G295" s="2"/>
      <c r="H295" s="2"/>
      <c r="I295" s="81">
        <f>сен.14!I295+окт.14!F295-окт.14!E295</f>
        <v>0</v>
      </c>
    </row>
    <row r="296" spans="1:9" x14ac:dyDescent="0.25">
      <c r="A296" s="8"/>
      <c r="B296" s="2">
        <f t="shared" si="7"/>
        <v>305</v>
      </c>
      <c r="C296" s="2"/>
      <c r="D296" s="2"/>
      <c r="E296" s="47">
        <v>0</v>
      </c>
      <c r="F296" s="2"/>
      <c r="G296" s="2"/>
      <c r="H296" s="2"/>
      <c r="I296" s="81">
        <f>сен.14!I296+окт.14!F296-окт.14!E296</f>
        <v>0</v>
      </c>
    </row>
    <row r="297" spans="1:9" x14ac:dyDescent="0.25">
      <c r="A297" s="8"/>
      <c r="B297" s="2">
        <f t="shared" si="7"/>
        <v>306</v>
      </c>
      <c r="C297" s="2"/>
      <c r="D297" s="2"/>
      <c r="E297" s="47">
        <v>0</v>
      </c>
      <c r="F297" s="2"/>
      <c r="G297" s="2"/>
      <c r="H297" s="2"/>
      <c r="I297" s="81">
        <f>сен.14!I297+окт.14!F297-окт.14!E297</f>
        <v>0</v>
      </c>
    </row>
    <row r="298" spans="1:9" x14ac:dyDescent="0.25">
      <c r="A298" s="8"/>
      <c r="B298" s="2">
        <f t="shared" si="7"/>
        <v>307</v>
      </c>
      <c r="C298" s="2"/>
      <c r="D298" s="2"/>
      <c r="E298" s="47">
        <v>0</v>
      </c>
      <c r="F298" s="2"/>
      <c r="G298" s="2"/>
      <c r="H298" s="2"/>
      <c r="I298" s="81">
        <f>сен.14!I298+окт.14!F298-окт.14!E298</f>
        <v>0</v>
      </c>
    </row>
    <row r="299" spans="1:9" x14ac:dyDescent="0.25">
      <c r="A299" s="8"/>
      <c r="B299" s="2">
        <f t="shared" si="7"/>
        <v>308</v>
      </c>
      <c r="C299" s="2"/>
      <c r="D299" s="2"/>
      <c r="E299" s="47">
        <v>0</v>
      </c>
      <c r="F299" s="2"/>
      <c r="G299" s="2"/>
      <c r="H299" s="2"/>
      <c r="I299" s="81">
        <f>сен.14!I299+окт.14!F299-окт.14!E299</f>
        <v>0</v>
      </c>
    </row>
    <row r="300" spans="1:9" x14ac:dyDescent="0.25">
      <c r="A300" s="8"/>
      <c r="B300" s="2">
        <f t="shared" si="7"/>
        <v>309</v>
      </c>
      <c r="C300" s="2"/>
      <c r="D300" s="2"/>
      <c r="E300" s="47">
        <v>0</v>
      </c>
      <c r="F300" s="2"/>
      <c r="G300" s="2"/>
      <c r="H300" s="2"/>
      <c r="I300" s="81">
        <f>сен.14!I300+окт.14!F300-окт.14!E300</f>
        <v>0</v>
      </c>
    </row>
    <row r="301" spans="1:9" x14ac:dyDescent="0.25">
      <c r="A301" s="8"/>
      <c r="B301" s="2">
        <f t="shared" si="7"/>
        <v>310</v>
      </c>
      <c r="C301" s="2"/>
      <c r="D301" s="2"/>
      <c r="E301" s="47">
        <v>0</v>
      </c>
      <c r="F301" s="2"/>
      <c r="G301" s="2"/>
      <c r="H301" s="2"/>
      <c r="I301" s="81">
        <f>сен.14!I301+окт.14!F301-окт.14!E301</f>
        <v>0</v>
      </c>
    </row>
    <row r="302" spans="1:9" x14ac:dyDescent="0.25">
      <c r="A302" s="8"/>
      <c r="B302" s="2">
        <f t="shared" si="7"/>
        <v>311</v>
      </c>
      <c r="C302" s="2"/>
      <c r="D302" s="2"/>
      <c r="E302" s="47">
        <v>0</v>
      </c>
      <c r="F302" s="2"/>
      <c r="G302" s="2"/>
      <c r="H302" s="2"/>
      <c r="I302" s="81">
        <f>сен.14!I302+окт.14!F302-окт.14!E302</f>
        <v>0</v>
      </c>
    </row>
    <row r="303" spans="1:9" x14ac:dyDescent="0.25">
      <c r="A303" s="8"/>
      <c r="B303" s="2">
        <f t="shared" si="7"/>
        <v>312</v>
      </c>
      <c r="C303" s="2"/>
      <c r="D303" s="2"/>
      <c r="E303" s="47">
        <v>0</v>
      </c>
      <c r="F303" s="2"/>
      <c r="G303" s="2"/>
      <c r="H303" s="2"/>
      <c r="I303" s="81">
        <f>сен.14!I303+окт.14!F303-окт.14!E303</f>
        <v>0</v>
      </c>
    </row>
    <row r="304" spans="1:9" x14ac:dyDescent="0.25">
      <c r="A304" s="8"/>
      <c r="B304" s="2">
        <f t="shared" si="7"/>
        <v>313</v>
      </c>
      <c r="C304" s="2"/>
      <c r="D304" s="2"/>
      <c r="E304" s="47">
        <v>0</v>
      </c>
      <c r="F304" s="2"/>
      <c r="G304" s="2"/>
      <c r="H304" s="2"/>
      <c r="I304" s="81">
        <f>сен.14!I304+окт.14!F304-окт.14!E304</f>
        <v>0</v>
      </c>
    </row>
    <row r="305" spans="1:9" x14ac:dyDescent="0.25">
      <c r="A305" s="8"/>
      <c r="B305" s="2">
        <f t="shared" si="7"/>
        <v>314</v>
      </c>
      <c r="C305" s="2"/>
      <c r="D305" s="2"/>
      <c r="E305" s="47">
        <v>0</v>
      </c>
      <c r="F305" s="2"/>
      <c r="G305" s="2"/>
      <c r="H305" s="2"/>
      <c r="I305" s="81">
        <f>сен.14!I305+окт.14!F305-окт.14!E305</f>
        <v>0</v>
      </c>
    </row>
    <row r="306" spans="1:9" x14ac:dyDescent="0.25">
      <c r="A306" s="8"/>
      <c r="B306" s="2">
        <f t="shared" si="7"/>
        <v>315</v>
      </c>
      <c r="C306" s="2"/>
      <c r="D306" s="2"/>
      <c r="E306" s="47">
        <v>0</v>
      </c>
      <c r="F306" s="2"/>
      <c r="G306" s="2"/>
      <c r="H306" s="2"/>
      <c r="I306" s="81">
        <f>сен.14!I306+окт.14!F306-окт.14!E306</f>
        <v>0</v>
      </c>
    </row>
    <row r="307" spans="1:9" x14ac:dyDescent="0.25">
      <c r="A307" s="8"/>
      <c r="B307" s="2">
        <f t="shared" si="7"/>
        <v>316</v>
      </c>
      <c r="C307" s="2"/>
      <c r="D307" s="2"/>
      <c r="E307" s="47">
        <v>0</v>
      </c>
      <c r="F307" s="2"/>
      <c r="G307" s="2"/>
      <c r="H307" s="2"/>
      <c r="I307" s="81">
        <f>сен.14!I307+окт.14!F307-окт.14!E307</f>
        <v>0</v>
      </c>
    </row>
    <row r="308" spans="1:9" x14ac:dyDescent="0.25">
      <c r="A308" s="8"/>
      <c r="B308" s="2">
        <f t="shared" si="7"/>
        <v>317</v>
      </c>
      <c r="C308" s="2"/>
      <c r="D308" s="2"/>
      <c r="E308" s="47">
        <v>0</v>
      </c>
      <c r="F308" s="2"/>
      <c r="G308" s="2"/>
      <c r="H308" s="2"/>
      <c r="I308" s="81">
        <f>сен.14!I308+окт.14!F308-окт.14!E308</f>
        <v>0</v>
      </c>
    </row>
    <row r="309" spans="1:9" x14ac:dyDescent="0.25">
      <c r="A309" s="8"/>
      <c r="B309" s="2">
        <f t="shared" si="7"/>
        <v>318</v>
      </c>
      <c r="C309" s="2"/>
      <c r="D309" s="2"/>
      <c r="E309" s="47">
        <v>0</v>
      </c>
      <c r="F309" s="2"/>
      <c r="G309" s="2"/>
      <c r="H309" s="2"/>
      <c r="I309" s="81">
        <f>сен.14!I309+окт.14!F309-окт.14!E309</f>
        <v>0</v>
      </c>
    </row>
    <row r="310" spans="1:9" x14ac:dyDescent="0.25">
      <c r="A310" s="8"/>
      <c r="B310" s="2">
        <f t="shared" si="7"/>
        <v>319</v>
      </c>
      <c r="C310" s="2"/>
      <c r="D310" s="2"/>
      <c r="E310" s="47">
        <v>0</v>
      </c>
      <c r="F310" s="2"/>
      <c r="G310" s="2"/>
      <c r="H310" s="2"/>
      <c r="I310" s="81">
        <f>сен.14!I310+окт.14!F310-окт.14!E310</f>
        <v>0</v>
      </c>
    </row>
    <row r="311" spans="1:9" x14ac:dyDescent="0.25">
      <c r="A311" s="8"/>
      <c r="B311" s="2">
        <f t="shared" si="7"/>
        <v>320</v>
      </c>
      <c r="C311" s="2"/>
      <c r="D311" s="2"/>
      <c r="E311" s="47">
        <v>0</v>
      </c>
      <c r="F311" s="2"/>
      <c r="G311" s="2"/>
      <c r="H311" s="2"/>
      <c r="I311" s="81">
        <f>сен.14!I311+окт.14!F311-окт.14!E311</f>
        <v>0</v>
      </c>
    </row>
    <row r="312" spans="1:9" x14ac:dyDescent="0.25">
      <c r="A312" s="8"/>
      <c r="B312" s="2">
        <f t="shared" si="7"/>
        <v>321</v>
      </c>
      <c r="C312" s="2"/>
      <c r="D312" s="2"/>
      <c r="E312" s="47">
        <v>0</v>
      </c>
      <c r="F312" s="2"/>
      <c r="G312" s="2"/>
      <c r="H312" s="2"/>
      <c r="I312" s="81">
        <f>сен.14!I312+окт.14!F312-окт.14!E312</f>
        <v>0</v>
      </c>
    </row>
    <row r="313" spans="1:9" x14ac:dyDescent="0.25">
      <c r="A313" s="8"/>
      <c r="B313" s="2">
        <f t="shared" si="7"/>
        <v>322</v>
      </c>
      <c r="C313" s="2"/>
      <c r="D313" s="2"/>
      <c r="E313" s="47">
        <v>0</v>
      </c>
      <c r="F313" s="2"/>
      <c r="G313" s="2"/>
      <c r="H313" s="2"/>
      <c r="I313" s="81">
        <f>сен.14!I313+окт.14!F313-окт.14!E313</f>
        <v>0</v>
      </c>
    </row>
    <row r="314" spans="1:9" x14ac:dyDescent="0.25">
      <c r="A314" s="8"/>
      <c r="B314" s="2">
        <f t="shared" si="7"/>
        <v>323</v>
      </c>
      <c r="C314" s="2"/>
      <c r="D314" s="2"/>
      <c r="E314" s="47">
        <v>0</v>
      </c>
      <c r="F314" s="2"/>
      <c r="G314" s="2"/>
      <c r="H314" s="2"/>
      <c r="I314" s="81">
        <f>сен.14!I314+окт.14!F314-окт.14!E314</f>
        <v>0</v>
      </c>
    </row>
    <row r="315" spans="1:9" x14ac:dyDescent="0.25">
      <c r="A315" s="8"/>
      <c r="B315" s="2">
        <f t="shared" si="7"/>
        <v>324</v>
      </c>
      <c r="C315" s="2"/>
      <c r="D315" s="2"/>
      <c r="E315" s="47">
        <v>0</v>
      </c>
      <c r="F315" s="2"/>
      <c r="G315" s="2"/>
      <c r="H315" s="2"/>
      <c r="I315" s="81">
        <f>сен.14!I315+окт.14!F315-окт.14!E315</f>
        <v>0</v>
      </c>
    </row>
    <row r="316" spans="1:9" x14ac:dyDescent="0.25">
      <c r="A316" s="8"/>
      <c r="B316" s="2">
        <f t="shared" si="7"/>
        <v>325</v>
      </c>
      <c r="C316" s="2"/>
      <c r="D316" s="2"/>
      <c r="E316" s="47">
        <v>0</v>
      </c>
      <c r="F316" s="2"/>
      <c r="G316" s="2"/>
      <c r="H316" s="2"/>
      <c r="I316" s="81">
        <f>сен.14!I316+окт.14!F316-окт.14!E316</f>
        <v>0</v>
      </c>
    </row>
    <row r="317" spans="1:9" x14ac:dyDescent="0.25">
      <c r="A317" s="8"/>
      <c r="B317" s="2">
        <f t="shared" si="7"/>
        <v>326</v>
      </c>
      <c r="C317" s="2"/>
      <c r="D317" s="2"/>
      <c r="E317" s="47">
        <v>0</v>
      </c>
      <c r="F317" s="2"/>
      <c r="G317" s="2"/>
      <c r="H317" s="2"/>
      <c r="I317" s="81">
        <f>сен.14!I317+окт.14!F317-окт.14!E317</f>
        <v>0</v>
      </c>
    </row>
    <row r="318" spans="1:9" x14ac:dyDescent="0.25">
      <c r="A318" s="8"/>
      <c r="B318" s="2">
        <f t="shared" si="7"/>
        <v>327</v>
      </c>
      <c r="C318" s="2"/>
      <c r="D318" s="2"/>
      <c r="E318" s="47">
        <v>0</v>
      </c>
      <c r="F318" s="2"/>
      <c r="G318" s="2"/>
      <c r="H318" s="2"/>
      <c r="I318" s="81">
        <f>сен.14!I318+окт.14!F318-окт.14!E318</f>
        <v>0</v>
      </c>
    </row>
    <row r="319" spans="1:9" x14ac:dyDescent="0.25">
      <c r="A319" s="8"/>
      <c r="B319" s="2">
        <f t="shared" si="7"/>
        <v>328</v>
      </c>
      <c r="C319" s="2"/>
      <c r="D319" s="2"/>
      <c r="E319" s="47">
        <v>0</v>
      </c>
      <c r="F319" s="2"/>
      <c r="G319" s="2"/>
      <c r="H319" s="2"/>
      <c r="I319" s="81">
        <f>сен.14!I319+окт.14!F319-окт.14!E319</f>
        <v>0</v>
      </c>
    </row>
    <row r="320" spans="1:9" x14ac:dyDescent="0.25">
      <c r="A320" s="8"/>
      <c r="B320" s="2">
        <f t="shared" si="7"/>
        <v>329</v>
      </c>
      <c r="C320" s="2"/>
      <c r="D320" s="2"/>
      <c r="E320" s="47">
        <v>0</v>
      </c>
      <c r="F320" s="2"/>
      <c r="G320" s="2"/>
      <c r="H320" s="2"/>
      <c r="I320" s="81">
        <f>сен.14!I320+окт.14!F320-окт.14!E320</f>
        <v>0</v>
      </c>
    </row>
    <row r="321" spans="1:9" x14ac:dyDescent="0.25">
      <c r="A321" s="8"/>
      <c r="B321" s="2">
        <f t="shared" si="7"/>
        <v>330</v>
      </c>
      <c r="C321" s="2"/>
      <c r="D321" s="2"/>
      <c r="E321" s="47">
        <v>0</v>
      </c>
      <c r="F321" s="2"/>
      <c r="G321" s="2"/>
      <c r="H321" s="2"/>
      <c r="I321" s="81">
        <f>сен.14!I321+окт.14!F321-окт.14!E321</f>
        <v>0</v>
      </c>
    </row>
    <row r="322" spans="1:9" x14ac:dyDescent="0.25">
      <c r="A322" s="8"/>
      <c r="B322" s="2">
        <f t="shared" si="7"/>
        <v>331</v>
      </c>
      <c r="C322" s="2"/>
      <c r="D322" s="2"/>
      <c r="E322" s="47">
        <v>0</v>
      </c>
      <c r="F322" s="2"/>
      <c r="G322" s="2"/>
      <c r="H322" s="2"/>
      <c r="I322" s="81">
        <f>сен.14!I322+окт.14!F322-окт.14!E322</f>
        <v>0</v>
      </c>
    </row>
    <row r="323" spans="1:9" x14ac:dyDescent="0.25">
      <c r="A323" s="8"/>
      <c r="B323" s="2">
        <f t="shared" si="7"/>
        <v>332</v>
      </c>
      <c r="C323" s="2"/>
      <c r="D323" s="2"/>
      <c r="E323" s="47">
        <v>0</v>
      </c>
      <c r="F323" s="2"/>
      <c r="G323" s="2"/>
      <c r="H323" s="2"/>
      <c r="I323" s="81">
        <f>сен.14!I323+окт.14!F323-окт.14!E323</f>
        <v>0</v>
      </c>
    </row>
    <row r="324" spans="1:9" x14ac:dyDescent="0.25">
      <c r="A324" s="8"/>
      <c r="B324" s="2">
        <f t="shared" si="7"/>
        <v>333</v>
      </c>
      <c r="C324" s="2"/>
      <c r="D324" s="2"/>
      <c r="E324" s="47">
        <v>0</v>
      </c>
      <c r="F324" s="2"/>
      <c r="G324" s="2"/>
      <c r="H324" s="2"/>
      <c r="I324" s="81">
        <f>сен.14!I324+окт.14!F324-окт.14!E324</f>
        <v>0</v>
      </c>
    </row>
    <row r="325" spans="1:9" x14ac:dyDescent="0.25">
      <c r="A325" s="8"/>
      <c r="B325" s="2">
        <f t="shared" si="7"/>
        <v>334</v>
      </c>
      <c r="C325" s="2"/>
      <c r="D325" s="2"/>
      <c r="E325" s="47">
        <v>0</v>
      </c>
      <c r="F325" s="2"/>
      <c r="G325" s="2"/>
      <c r="H325" s="2"/>
      <c r="I325" s="81">
        <f>сен.14!I325+окт.14!F325-окт.14!E325</f>
        <v>0</v>
      </c>
    </row>
    <row r="326" spans="1:9" x14ac:dyDescent="0.25">
      <c r="A326" s="8"/>
      <c r="B326" s="2">
        <f t="shared" si="7"/>
        <v>335</v>
      </c>
      <c r="C326" s="2"/>
      <c r="D326" s="2"/>
      <c r="E326" s="47">
        <v>0</v>
      </c>
      <c r="F326" s="2"/>
      <c r="G326" s="2"/>
      <c r="H326" s="2"/>
      <c r="I326" s="81">
        <f>сен.14!I326+окт.14!F326-окт.14!E326</f>
        <v>0</v>
      </c>
    </row>
    <row r="327" spans="1:9" x14ac:dyDescent="0.25">
      <c r="A327" s="8"/>
      <c r="B327" s="2">
        <f t="shared" si="7"/>
        <v>336</v>
      </c>
      <c r="C327" s="2"/>
      <c r="D327" s="2"/>
      <c r="E327" s="47">
        <v>0</v>
      </c>
      <c r="F327" s="2"/>
      <c r="G327" s="2"/>
      <c r="H327" s="2"/>
      <c r="I327" s="81">
        <f>сен.14!I327+окт.14!F327-окт.14!E327</f>
        <v>0</v>
      </c>
    </row>
    <row r="328" spans="1:9" x14ac:dyDescent="0.25">
      <c r="A328" s="8"/>
      <c r="B328" s="2">
        <f t="shared" si="7"/>
        <v>337</v>
      </c>
      <c r="C328" s="2" t="s">
        <v>159</v>
      </c>
      <c r="D328" s="2"/>
      <c r="E328" s="47">
        <v>800.57</v>
      </c>
      <c r="F328" s="2"/>
      <c r="G328" s="2"/>
      <c r="H328" s="2"/>
      <c r="I328" s="81">
        <f>сен.14!I328+окт.14!F328-окт.14!E328</f>
        <v>-2401.71</v>
      </c>
    </row>
    <row r="329" spans="1:9" x14ac:dyDescent="0.25">
      <c r="A329" s="8"/>
      <c r="B329" s="2">
        <f t="shared" si="7"/>
        <v>338</v>
      </c>
      <c r="C329" s="2"/>
      <c r="D329" s="2"/>
      <c r="E329" s="47">
        <v>0</v>
      </c>
      <c r="F329" s="2"/>
      <c r="G329" s="2"/>
      <c r="H329" s="2"/>
      <c r="I329" s="81">
        <f>сен.14!I329+окт.14!F329-окт.14!E329</f>
        <v>0</v>
      </c>
    </row>
    <row r="330" spans="1:9" x14ac:dyDescent="0.25">
      <c r="A330" s="8"/>
      <c r="B330" s="2">
        <f t="shared" si="7"/>
        <v>339</v>
      </c>
      <c r="C330" s="2"/>
      <c r="D330" s="2"/>
      <c r="E330" s="47">
        <v>0</v>
      </c>
      <c r="F330" s="2"/>
      <c r="G330" s="2"/>
      <c r="H330" s="2"/>
      <c r="I330" s="81">
        <f>сен.14!I330+окт.14!F330-окт.14!E330</f>
        <v>0</v>
      </c>
    </row>
    <row r="331" spans="1:9" x14ac:dyDescent="0.25">
      <c r="A331" s="8"/>
      <c r="B331" s="2">
        <f t="shared" si="7"/>
        <v>340</v>
      </c>
      <c r="C331" s="2"/>
      <c r="D331" s="2"/>
      <c r="E331" s="47">
        <v>0</v>
      </c>
      <c r="F331" s="2"/>
      <c r="G331" s="2"/>
      <c r="H331" s="2"/>
      <c r="I331" s="81">
        <f>сен.14!I331+окт.14!F331-окт.14!E331</f>
        <v>0</v>
      </c>
    </row>
    <row r="332" spans="1:9" x14ac:dyDescent="0.25">
      <c r="A332" s="8"/>
      <c r="B332" s="2">
        <f t="shared" si="7"/>
        <v>341</v>
      </c>
      <c r="C332" s="2" t="s">
        <v>130</v>
      </c>
      <c r="D332" s="2"/>
      <c r="E332" s="47">
        <v>800.57</v>
      </c>
      <c r="F332" s="2"/>
      <c r="G332" s="2"/>
      <c r="H332" s="20"/>
      <c r="I332" s="81">
        <f>сен.14!I332+окт.14!F332-окт.14!E332</f>
        <v>1601.1399999999994</v>
      </c>
    </row>
    <row r="333" spans="1:9" x14ac:dyDescent="0.25">
      <c r="A333" s="8"/>
      <c r="B333" s="2">
        <f t="shared" si="7"/>
        <v>342</v>
      </c>
      <c r="C333" s="2" t="s">
        <v>123</v>
      </c>
      <c r="D333" s="2"/>
      <c r="E333" s="47">
        <v>800.57</v>
      </c>
      <c r="F333" s="2"/>
      <c r="G333" s="2"/>
      <c r="H333" s="2"/>
      <c r="I333" s="81">
        <f>сен.14!I333+окт.14!F333-окт.14!E333</f>
        <v>-3202.28</v>
      </c>
    </row>
    <row r="334" spans="1:9" x14ac:dyDescent="0.25">
      <c r="A334" s="8"/>
      <c r="B334" s="2">
        <f t="shared" si="7"/>
        <v>343</v>
      </c>
      <c r="C334" s="2" t="s">
        <v>127</v>
      </c>
      <c r="D334" s="2"/>
      <c r="E334" s="47">
        <v>800.57</v>
      </c>
      <c r="F334" s="2"/>
      <c r="G334" s="2"/>
      <c r="H334" s="20"/>
      <c r="I334" s="81">
        <f>сен.14!I334+окт.14!F334-окт.14!E334</f>
        <v>-800.57</v>
      </c>
    </row>
    <row r="335" spans="1:9" x14ac:dyDescent="0.25">
      <c r="A335" s="8"/>
      <c r="B335" s="2">
        <f t="shared" si="7"/>
        <v>344</v>
      </c>
      <c r="C335" s="2" t="s">
        <v>128</v>
      </c>
      <c r="D335" s="2"/>
      <c r="E335" s="47">
        <v>800.57</v>
      </c>
      <c r="F335" s="2">
        <v>2401.71</v>
      </c>
      <c r="G335" s="2">
        <v>3</v>
      </c>
      <c r="H335" s="20">
        <v>41921</v>
      </c>
      <c r="I335" s="81">
        <f>сен.14!I335+окт.14!F335-окт.14!E335</f>
        <v>-800.57</v>
      </c>
    </row>
    <row r="336" spans="1:9" x14ac:dyDescent="0.25">
      <c r="A336" s="8"/>
      <c r="B336" s="2">
        <f t="shared" si="7"/>
        <v>345</v>
      </c>
      <c r="C336" s="2" t="s">
        <v>119</v>
      </c>
      <c r="D336" s="2"/>
      <c r="E336" s="47">
        <v>800.57</v>
      </c>
      <c r="F336" s="2"/>
      <c r="G336" s="2"/>
      <c r="H336" s="2"/>
      <c r="I336" s="81">
        <f>сен.14!I336+окт.14!F336-окт.14!E336</f>
        <v>2401.7100000000005</v>
      </c>
    </row>
    <row r="337" spans="1:9" x14ac:dyDescent="0.25">
      <c r="A337" s="8"/>
      <c r="B337" s="2">
        <f t="shared" si="7"/>
        <v>346</v>
      </c>
      <c r="C337" s="2" t="s">
        <v>136</v>
      </c>
      <c r="D337" s="2"/>
      <c r="E337" s="47">
        <v>800.57</v>
      </c>
      <c r="F337" s="2"/>
      <c r="G337" s="2"/>
      <c r="H337" s="20"/>
      <c r="I337" s="81">
        <f>сен.14!I337+окт.14!F337-окт.14!E337</f>
        <v>-1601.14</v>
      </c>
    </row>
    <row r="338" spans="1:9" x14ac:dyDescent="0.25">
      <c r="A338" s="8"/>
      <c r="B338" s="2">
        <f t="shared" si="7"/>
        <v>347</v>
      </c>
      <c r="C338" s="2" t="s">
        <v>122</v>
      </c>
      <c r="D338" s="2"/>
      <c r="E338" s="47">
        <v>800.57</v>
      </c>
      <c r="F338" s="2"/>
      <c r="G338" s="2"/>
      <c r="H338" s="2"/>
      <c r="I338" s="81">
        <f>сен.14!I338+окт.14!F338-окт.14!E338</f>
        <v>-4002.8500000000004</v>
      </c>
    </row>
    <row r="339" spans="1:9" x14ac:dyDescent="0.25">
      <c r="A339" s="8"/>
      <c r="B339" s="2">
        <f t="shared" si="7"/>
        <v>348</v>
      </c>
      <c r="C339" s="2" t="s">
        <v>129</v>
      </c>
      <c r="D339" s="2"/>
      <c r="E339" s="47">
        <v>800.57</v>
      </c>
      <c r="F339" s="2"/>
      <c r="G339" s="2"/>
      <c r="H339" s="2"/>
      <c r="I339" s="81">
        <f>сен.14!I339+окт.14!F339-окт.14!E339</f>
        <v>-3202.28</v>
      </c>
    </row>
    <row r="340" spans="1:9" x14ac:dyDescent="0.25">
      <c r="A340" s="8"/>
      <c r="B340" s="2">
        <f t="shared" si="7"/>
        <v>349</v>
      </c>
      <c r="C340" s="2" t="s">
        <v>131</v>
      </c>
      <c r="D340" s="2"/>
      <c r="E340" s="47">
        <v>800.57</v>
      </c>
      <c r="F340" s="2"/>
      <c r="G340" s="2"/>
      <c r="H340" s="20"/>
      <c r="I340" s="81">
        <f>сен.14!I340+окт.14!F340-окт.14!E340</f>
        <v>-800.57</v>
      </c>
    </row>
    <row r="341" spans="1:9" x14ac:dyDescent="0.25">
      <c r="A341" s="8"/>
      <c r="B341" s="2">
        <v>350</v>
      </c>
      <c r="C341" s="2" t="s">
        <v>124</v>
      </c>
      <c r="D341" s="2"/>
      <c r="E341" s="47">
        <v>800.57</v>
      </c>
      <c r="F341" s="2">
        <v>800.57</v>
      </c>
      <c r="G341" s="2">
        <v>559</v>
      </c>
      <c r="H341" s="20">
        <v>41918</v>
      </c>
      <c r="I341" s="81">
        <f>сен.14!I341+окт.14!F341-окт.14!E341</f>
        <v>-800.57</v>
      </c>
    </row>
    <row r="342" spans="1:9" x14ac:dyDescent="0.25">
      <c r="A342" s="8"/>
      <c r="B342" s="2">
        <v>351</v>
      </c>
      <c r="C342" s="2"/>
      <c r="D342" s="2"/>
      <c r="E342" s="47">
        <v>0</v>
      </c>
      <c r="F342" s="2"/>
      <c r="G342" s="2"/>
      <c r="H342" s="2"/>
      <c r="I342" s="81">
        <f>сен.14!I342+окт.14!F342-окт.14!E342</f>
        <v>0</v>
      </c>
    </row>
  </sheetData>
  <mergeCells count="1">
    <mergeCell ref="C3:I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Договор</vt:lpstr>
      <vt:lpstr>СВОД_2014</vt:lpstr>
      <vt:lpstr>апр.14</vt:lpstr>
      <vt:lpstr>май.14</vt:lpstr>
      <vt:lpstr>июн.14</vt:lpstr>
      <vt:lpstr>июл.14</vt:lpstr>
      <vt:lpstr>авг.14</vt:lpstr>
      <vt:lpstr>сен.14</vt:lpstr>
      <vt:lpstr>окт.14</vt:lpstr>
      <vt:lpstr>ноя.14</vt:lpstr>
      <vt:lpstr>дек.14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Вреж</cp:lastModifiedBy>
  <cp:lastPrinted>2014-10-20T16:59:54Z</cp:lastPrinted>
  <dcterms:created xsi:type="dcterms:W3CDTF">2014-03-18T13:25:48Z</dcterms:created>
  <dcterms:modified xsi:type="dcterms:W3CDTF">2014-10-20T16:59:56Z</dcterms:modified>
</cp:coreProperties>
</file>